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N:\Court Business Information-Reporting\Judicial Needs\2020 JNE\"/>
    </mc:Choice>
  </mc:AlternateContent>
  <bookViews>
    <workbookView xWindow="0" yWindow="0" windowWidth="16050" windowHeight="10560"/>
  </bookViews>
  <sheets>
    <sheet name="2020" sheetId="1" r:id="rId1"/>
  </sheets>
  <definedNames>
    <definedName name="_xlnm.Print_Titles" localSheetId="0">'2020'!$1:$2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79" i="1" l="1"/>
  <c r="B77" i="1"/>
  <c r="D77" i="1" s="1"/>
  <c r="B70" i="1"/>
  <c r="B69" i="1"/>
  <c r="B66" i="1"/>
  <c r="B63" i="1"/>
  <c r="D76" i="1"/>
  <c r="D78" i="1"/>
  <c r="D45" i="1" l="1"/>
  <c r="C79" i="1" l="1"/>
  <c r="D75" i="1"/>
  <c r="D74" i="1"/>
  <c r="D73" i="1"/>
  <c r="D72" i="1"/>
  <c r="D71" i="1"/>
  <c r="D70" i="1"/>
  <c r="D69" i="1"/>
  <c r="D68" i="1"/>
  <c r="D67" i="1"/>
  <c r="D66" i="1"/>
  <c r="D65" i="1"/>
  <c r="D64" i="1"/>
  <c r="D63" i="1"/>
  <c r="D62" i="1"/>
  <c r="D61" i="1"/>
  <c r="D60" i="1"/>
  <c r="D59" i="1"/>
  <c r="D58" i="1"/>
  <c r="D57" i="1"/>
  <c r="D56" i="1"/>
  <c r="D55" i="1"/>
  <c r="D54" i="1"/>
  <c r="D53" i="1"/>
  <c r="D52" i="1"/>
  <c r="D51" i="1"/>
  <c r="D50" i="1"/>
  <c r="D49" i="1"/>
  <c r="D48" i="1"/>
  <c r="D47" i="1"/>
  <c r="D46" i="1"/>
  <c r="D44" i="1"/>
  <c r="D43" i="1"/>
  <c r="D42" i="1"/>
  <c r="D41" i="1"/>
  <c r="D39" i="1"/>
  <c r="D40" i="1"/>
  <c r="D38" i="1"/>
  <c r="D37" i="1"/>
  <c r="D36" i="1"/>
  <c r="D35" i="1"/>
  <c r="D33" i="1"/>
  <c r="D32" i="1"/>
  <c r="D31" i="1"/>
  <c r="D30" i="1"/>
  <c r="D29" i="1"/>
  <c r="D28" i="1"/>
  <c r="D27" i="1"/>
  <c r="D26" i="1"/>
  <c r="D25" i="1"/>
  <c r="D24" i="1"/>
  <c r="D23" i="1"/>
  <c r="D22" i="1"/>
  <c r="D20" i="1"/>
  <c r="D19" i="1"/>
  <c r="D18" i="1"/>
  <c r="D17" i="1"/>
  <c r="D16" i="1"/>
  <c r="D15" i="1"/>
  <c r="D14" i="1"/>
  <c r="D13" i="1"/>
  <c r="D12" i="1"/>
  <c r="D11" i="1"/>
  <c r="D10" i="1"/>
  <c r="D9" i="1"/>
  <c r="D8" i="1"/>
  <c r="D7" i="1"/>
  <c r="D6" i="1"/>
  <c r="D5" i="1"/>
  <c r="D4" i="1"/>
  <c r="D3" i="1"/>
  <c r="B79" i="1" l="1"/>
  <c r="D79" i="1"/>
</calcChain>
</file>

<file path=xl/sharedStrings.xml><?xml version="1.0" encoding="utf-8"?>
<sst xmlns="http://schemas.openxmlformats.org/spreadsheetml/2006/main" count="88" uniqueCount="88">
  <si>
    <t>Judges</t>
  </si>
  <si>
    <t>Commissioners and Magistrates</t>
  </si>
  <si>
    <t>Total Judicial Officers</t>
  </si>
  <si>
    <t xml:space="preserve">Aberdeen Municipal </t>
  </si>
  <si>
    <t xml:space="preserve">Anacortes Municipal </t>
  </si>
  <si>
    <t xml:space="preserve">Bainbridge Island Municipal  </t>
  </si>
  <si>
    <t xml:space="preserve">Battle Ground Municipal  </t>
  </si>
  <si>
    <t xml:space="preserve">Bellingham Municipal  </t>
  </si>
  <si>
    <t>Blaine Municipal</t>
  </si>
  <si>
    <t xml:space="preserve">Bothell Municipal  </t>
  </si>
  <si>
    <t xml:space="preserve">Bremerton Municipal  </t>
  </si>
  <si>
    <t xml:space="preserve">Buckley Municipal </t>
  </si>
  <si>
    <t xml:space="preserve">Burlington Municipal  </t>
  </si>
  <si>
    <t>Centralia Municipal</t>
  </si>
  <si>
    <t>Chehalis Municipal</t>
  </si>
  <si>
    <t>Cheney Municipal</t>
  </si>
  <si>
    <t xml:space="preserve">Colfax Municipal  </t>
  </si>
  <si>
    <t xml:space="preserve">Cosmopolis Municipal  </t>
  </si>
  <si>
    <t>Des Moines Municipal</t>
  </si>
  <si>
    <t>East Wenatchee Municipal</t>
  </si>
  <si>
    <t xml:space="preserve">Edmonds Municipal   </t>
  </si>
  <si>
    <t xml:space="preserve">Elma Municipal  </t>
  </si>
  <si>
    <t xml:space="preserve">Enumclaw Municipal  </t>
  </si>
  <si>
    <t xml:space="preserve">Everett Municipal  </t>
  </si>
  <si>
    <t xml:space="preserve">Everson-Nooksack Municipal   </t>
  </si>
  <si>
    <t>Federal Way Municipal</t>
  </si>
  <si>
    <t xml:space="preserve">Ferndale Municipal  </t>
  </si>
  <si>
    <t xml:space="preserve">Fife Municipal  </t>
  </si>
  <si>
    <t xml:space="preserve">Fircrest Municipal    </t>
  </si>
  <si>
    <t xml:space="preserve">Gig Harbor Municipal  </t>
  </si>
  <si>
    <t>Hoquiam Municipal</t>
  </si>
  <si>
    <t xml:space="preserve">Issaquah Municipal  </t>
  </si>
  <si>
    <t xml:space="preserve">Kent Municipal  </t>
  </si>
  <si>
    <t xml:space="preserve">Lynden Municipal    </t>
  </si>
  <si>
    <t xml:space="preserve">Lynnwood Municipal  </t>
  </si>
  <si>
    <t xml:space="preserve">Marysville Municipal  </t>
  </si>
  <si>
    <t xml:space="preserve">Mercer Island Municipal  </t>
  </si>
  <si>
    <t>Monroe Municipal</t>
  </si>
  <si>
    <t xml:space="preserve">Mount Vernon Municipal  </t>
  </si>
  <si>
    <t xml:space="preserve">Napavine Municipal </t>
  </si>
  <si>
    <t xml:space="preserve">Ocean Shores Municipal </t>
  </si>
  <si>
    <t xml:space="preserve">Olympia Municipal  </t>
  </si>
  <si>
    <t xml:space="preserve">Orting Municipal </t>
  </si>
  <si>
    <t xml:space="preserve">Pacific &amp; Algona Municipal  </t>
  </si>
  <si>
    <t xml:space="preserve">Pasco Municipal  </t>
  </si>
  <si>
    <t xml:space="preserve">Port Orchard Municipal  </t>
  </si>
  <si>
    <t xml:space="preserve">Poulsbo Municipal  </t>
  </si>
  <si>
    <t xml:space="preserve">Raymond Municipal      </t>
  </si>
  <si>
    <t xml:space="preserve">Renton Municipal  </t>
  </si>
  <si>
    <t xml:space="preserve">SeaTac Municipal  </t>
  </si>
  <si>
    <t xml:space="preserve">Selah Municipal  </t>
  </si>
  <si>
    <t xml:space="preserve">Shelton Municipal  </t>
  </si>
  <si>
    <t xml:space="preserve">South Bend Municipal </t>
  </si>
  <si>
    <t xml:space="preserve">Sumas Municipal   </t>
  </si>
  <si>
    <t xml:space="preserve">Sunnyside Municipal </t>
  </si>
  <si>
    <t xml:space="preserve">Tacoma Municipal   </t>
  </si>
  <si>
    <t xml:space="preserve">Tenino Municipal    </t>
  </si>
  <si>
    <t xml:space="preserve">Tukwila Municipal  </t>
  </si>
  <si>
    <t>Wapato Municipal</t>
  </si>
  <si>
    <t xml:space="preserve">Yakima Municipal  </t>
  </si>
  <si>
    <t xml:space="preserve">Yelm Municipal  </t>
  </si>
  <si>
    <t xml:space="preserve">Zillah Municipal  </t>
  </si>
  <si>
    <t xml:space="preserve">Totals  </t>
  </si>
  <si>
    <r>
      <t>Total Estimated Judge Need</t>
    </r>
    <r>
      <rPr>
        <vertAlign val="superscript"/>
        <sz val="11"/>
        <rFont val="Calibri"/>
        <family val="2"/>
        <scheme val="minor"/>
      </rPr>
      <t>2</t>
    </r>
  </si>
  <si>
    <t xml:space="preserve">Bonney Lake Municipal  </t>
  </si>
  <si>
    <t xml:space="preserve">Sumner Municipal </t>
  </si>
  <si>
    <t xml:space="preserve">Cle Elum Municipal  </t>
  </si>
  <si>
    <t xml:space="preserve">Seattle Municipal  </t>
  </si>
  <si>
    <t xml:space="preserve">Spokane Municipal  </t>
  </si>
  <si>
    <t>Black Diamond Municipal</t>
  </si>
  <si>
    <t xml:space="preserve">Granger Municipal  </t>
  </si>
  <si>
    <t xml:space="preserve">Roy Municipal </t>
  </si>
  <si>
    <t xml:space="preserve">Westport Municipal </t>
  </si>
  <si>
    <t xml:space="preserve">Kirkland Municipal </t>
  </si>
  <si>
    <t>Montesano Municipal</t>
  </si>
  <si>
    <t>Lakewood Municipal</t>
  </si>
  <si>
    <t>Lake Forest Park Municipal</t>
  </si>
  <si>
    <t xml:space="preserve">Municipal Court </t>
  </si>
  <si>
    <t xml:space="preserve"> ∆  Past Year's Data Used </t>
  </si>
  <si>
    <r>
      <t xml:space="preserve">2 </t>
    </r>
    <r>
      <rPr>
        <sz val="10"/>
        <color theme="1"/>
        <rFont val="Calibri"/>
        <family val="2"/>
        <scheme val="minor"/>
      </rPr>
      <t>Need estimates represent the estimated number of judge positions needed, as required by RCW 2.56.030(11). They are based on the previous five years of data for the number of total judicial officers and case resolutions.</t>
    </r>
  </si>
  <si>
    <t>Milton Municipal</t>
  </si>
  <si>
    <t>Puyallup Municipal</t>
  </si>
  <si>
    <t>Staffing levels measured are those in effect on 12/31/2019.</t>
  </si>
  <si>
    <r>
      <t>1</t>
    </r>
    <r>
      <rPr>
        <sz val="10"/>
        <color theme="1"/>
        <rFont val="Calibri"/>
        <family val="2"/>
        <scheme val="minor"/>
      </rPr>
      <t xml:space="preserve"> Year 2020 projected filings are based on the previous five-year filing trends of the various case types in a given court. Any vehicle-related violations (parking, photo-radar and toll citations) that were not entered into the statewide Judicial Information System (JIS) are excluded from filing counts.</t>
    </r>
  </si>
  <si>
    <r>
      <t>Judicial Needs Estimates by Full-Time Equivalents
2020 Projected Filings</t>
    </r>
    <r>
      <rPr>
        <b/>
        <vertAlign val="superscript"/>
        <sz val="9.8000000000000007"/>
        <rFont val="Calibri"/>
        <family val="2"/>
        <scheme val="minor"/>
      </rPr>
      <t>1</t>
    </r>
  </si>
  <si>
    <r>
      <t xml:space="preserve">Airway Heights Municipal </t>
    </r>
    <r>
      <rPr>
        <vertAlign val="superscript"/>
        <sz val="10"/>
        <rFont val="Calibri"/>
        <family val="2"/>
        <scheme val="minor"/>
      </rPr>
      <t xml:space="preserve">∆ </t>
    </r>
  </si>
  <si>
    <r>
      <t xml:space="preserve">Sedro Woolley Municipal </t>
    </r>
    <r>
      <rPr>
        <vertAlign val="superscript"/>
        <sz val="10"/>
        <rFont val="Calibri"/>
        <family val="2"/>
        <scheme val="minor"/>
      </rPr>
      <t xml:space="preserve">∆ </t>
    </r>
  </si>
  <si>
    <t>Rev 11/20/20</t>
  </si>
</sst>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1"/>
      <color theme="1"/>
      <name val="Calibri"/>
      <family val="2"/>
      <scheme val="minor"/>
    </font>
    <font>
      <sz val="11"/>
      <color theme="1"/>
      <name val="Calibri"/>
      <family val="2"/>
      <scheme val="minor"/>
    </font>
    <font>
      <b/>
      <sz val="12"/>
      <name val="Calibri"/>
      <family val="2"/>
      <scheme val="minor"/>
    </font>
    <font>
      <sz val="10"/>
      <name val="MS Sans Serif"/>
      <family val="2"/>
    </font>
    <font>
      <sz val="10"/>
      <name val="Calibri"/>
      <family val="2"/>
      <scheme val="minor"/>
    </font>
    <font>
      <b/>
      <sz val="9.8000000000000007"/>
      <name val="Calibri"/>
      <family val="2"/>
      <scheme val="minor"/>
    </font>
    <font>
      <b/>
      <vertAlign val="superscript"/>
      <sz val="9.8000000000000007"/>
      <name val="Calibri"/>
      <family val="2"/>
      <scheme val="minor"/>
    </font>
    <font>
      <sz val="11"/>
      <name val="Calibri"/>
      <family val="2"/>
      <scheme val="minor"/>
    </font>
    <font>
      <vertAlign val="superscript"/>
      <sz val="11"/>
      <name val="Calibri"/>
      <family val="2"/>
      <scheme val="minor"/>
    </font>
    <font>
      <sz val="10"/>
      <color theme="1"/>
      <name val="Calibri"/>
      <family val="2"/>
      <scheme val="minor"/>
    </font>
    <font>
      <vertAlign val="superscript"/>
      <sz val="10"/>
      <color theme="1"/>
      <name val="Calibri"/>
      <family val="2"/>
      <scheme val="minor"/>
    </font>
    <font>
      <sz val="10"/>
      <name val="Calibri Light"/>
      <family val="1"/>
      <scheme val="major"/>
    </font>
    <font>
      <sz val="10"/>
      <name val="Cambria"/>
      <family val="1"/>
    </font>
    <font>
      <sz val="10"/>
      <name val="Calibri"/>
      <family val="2"/>
    </font>
    <font>
      <vertAlign val="superscript"/>
      <sz val="10"/>
      <name val="Calibri"/>
      <family val="2"/>
      <scheme val="minor"/>
    </font>
    <font>
      <sz val="8"/>
      <color theme="1"/>
      <name val="Calibri"/>
      <family val="2"/>
      <scheme val="minor"/>
    </font>
  </fonts>
  <fills count="3">
    <fill>
      <patternFill patternType="none"/>
    </fill>
    <fill>
      <patternFill patternType="gray125"/>
    </fill>
    <fill>
      <patternFill patternType="solid">
        <fgColor theme="9" tint="0.79998168889431442"/>
        <bgColor indexed="64"/>
      </patternFill>
    </fill>
  </fills>
  <borders count="24">
    <border>
      <left/>
      <right/>
      <top/>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bottom style="thin">
        <color theme="0" tint="-0.14996795556505021"/>
      </bottom>
      <diagonal/>
    </border>
    <border>
      <left style="thin">
        <color theme="0" tint="-0.14993743705557422"/>
      </left>
      <right style="thin">
        <color theme="0" tint="-0.14993743705557422"/>
      </right>
      <top style="thin">
        <color theme="0" tint="-0.14993743705557422"/>
      </top>
      <bottom style="thin">
        <color indexed="64"/>
      </bottom>
      <diagonal/>
    </border>
    <border>
      <left style="medium">
        <color indexed="64"/>
      </left>
      <right style="thin">
        <color theme="0" tint="-0.14996795556505021"/>
      </right>
      <top style="medium">
        <color indexed="64"/>
      </top>
      <bottom/>
      <diagonal/>
    </border>
    <border>
      <left style="thin">
        <color theme="0" tint="-0.14996795556505021"/>
      </left>
      <right/>
      <top style="medium">
        <color indexed="64"/>
      </top>
      <bottom style="thin">
        <color theme="0" tint="-0.14993743705557422"/>
      </bottom>
      <diagonal/>
    </border>
    <border>
      <left/>
      <right/>
      <top style="medium">
        <color indexed="64"/>
      </top>
      <bottom style="thin">
        <color theme="0" tint="-0.14993743705557422"/>
      </bottom>
      <diagonal/>
    </border>
    <border>
      <left/>
      <right style="medium">
        <color indexed="64"/>
      </right>
      <top style="medium">
        <color indexed="64"/>
      </top>
      <bottom style="thin">
        <color theme="0" tint="-0.14993743705557422"/>
      </bottom>
      <diagonal/>
    </border>
    <border>
      <left style="medium">
        <color indexed="64"/>
      </left>
      <right style="thin">
        <color theme="0" tint="-0.14996795556505021"/>
      </right>
      <top/>
      <bottom style="thin">
        <color indexed="64"/>
      </bottom>
      <diagonal/>
    </border>
    <border>
      <left style="thin">
        <color theme="0" tint="-0.14993743705557422"/>
      </left>
      <right style="medium">
        <color indexed="64"/>
      </right>
      <top style="thin">
        <color theme="0" tint="-0.14993743705557422"/>
      </top>
      <bottom style="thin">
        <color indexed="64"/>
      </bottom>
      <diagonal/>
    </border>
    <border>
      <left style="medium">
        <color indexed="64"/>
      </left>
      <right style="thin">
        <color theme="0" tint="-0.14996795556505021"/>
      </right>
      <top/>
      <bottom style="thin">
        <color theme="0" tint="-0.14996795556505021"/>
      </bottom>
      <diagonal/>
    </border>
    <border>
      <left style="medium">
        <color indexed="64"/>
      </left>
      <right style="thin">
        <color theme="0" tint="-0.14996795556505021"/>
      </right>
      <top style="thin">
        <color theme="0" tint="-0.14996795556505021"/>
      </top>
      <bottom style="thin">
        <color theme="0" tint="-0.14996795556505021"/>
      </bottom>
      <diagonal/>
    </border>
    <border>
      <left style="medium">
        <color indexed="64"/>
      </left>
      <right/>
      <top/>
      <bottom/>
      <diagonal/>
    </border>
    <border>
      <left/>
      <right style="medium">
        <color indexed="64"/>
      </right>
      <top/>
      <bottom/>
      <diagonal/>
    </border>
    <border>
      <left style="medium">
        <color indexed="64"/>
      </left>
      <right style="thin">
        <color theme="0" tint="-0.14996795556505021"/>
      </right>
      <top style="thin">
        <color theme="0" tint="-0.14996795556505021"/>
      </top>
      <bottom style="medium">
        <color indexed="64"/>
      </bottom>
      <diagonal/>
    </border>
    <border>
      <left style="thin">
        <color theme="0" tint="-0.14996795556505021"/>
      </left>
      <right style="thin">
        <color theme="0" tint="-0.14996795556505021"/>
      </right>
      <top style="thin">
        <color theme="0" tint="-0.14996795556505021"/>
      </top>
      <bottom style="medium">
        <color indexed="64"/>
      </bottom>
      <diagonal/>
    </border>
    <border>
      <left style="thin">
        <color theme="0" tint="-0.14996795556505021"/>
      </left>
      <right style="medium">
        <color indexed="64"/>
      </right>
      <top style="thin">
        <color indexed="64"/>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theme="0" tint="-0.14996795556505021"/>
      </left>
      <right/>
      <top style="thin">
        <color theme="0" tint="-0.14996795556505021"/>
      </top>
      <bottom style="thin">
        <color theme="0" tint="-0.14996795556505021"/>
      </bottom>
      <diagonal/>
    </border>
    <border>
      <left style="thin">
        <color theme="0" tint="-0.14996795556505021"/>
      </left>
      <right style="medium">
        <color indexed="64"/>
      </right>
      <top/>
      <bottom style="medium">
        <color indexed="64"/>
      </bottom>
      <diagonal/>
    </border>
    <border>
      <left/>
      <right style="medium">
        <color indexed="64"/>
      </right>
      <top style="medium">
        <color indexed="64"/>
      </top>
      <bottom/>
      <diagonal/>
    </border>
    <border>
      <left style="thin">
        <color theme="0" tint="-0.14999847407452621"/>
      </left>
      <right style="medium">
        <color indexed="64"/>
      </right>
      <top style="thin">
        <color theme="0" tint="-0.14999847407452621"/>
      </top>
      <bottom style="thin">
        <color theme="0" tint="-0.14999847407452621"/>
      </bottom>
      <diagonal/>
    </border>
  </borders>
  <cellStyleXfs count="3">
    <xf numFmtId="0" fontId="0" fillId="0" borderId="0"/>
    <xf numFmtId="0" fontId="3" fillId="0" borderId="0"/>
    <xf numFmtId="0" fontId="1" fillId="0" borderId="0"/>
  </cellStyleXfs>
  <cellXfs count="39">
    <xf numFmtId="0" fontId="0" fillId="0" borderId="0" xfId="0"/>
    <xf numFmtId="2" fontId="7" fillId="2" borderId="3" xfId="0" applyNumberFormat="1" applyFont="1" applyFill="1" applyBorder="1" applyAlignment="1">
      <alignment horizontal="center" wrapText="1"/>
    </xf>
    <xf numFmtId="2" fontId="7" fillId="2" borderId="9" xfId="0" applyNumberFormat="1" applyFont="1" applyFill="1" applyBorder="1" applyAlignment="1">
      <alignment horizontal="center" wrapText="1"/>
    </xf>
    <xf numFmtId="2" fontId="4" fillId="0" borderId="10" xfId="1" applyNumberFormat="1" applyFont="1" applyFill="1" applyBorder="1"/>
    <xf numFmtId="2" fontId="4" fillId="0" borderId="11" xfId="0" applyNumberFormat="1" applyFont="1" applyFill="1" applyBorder="1"/>
    <xf numFmtId="2" fontId="4" fillId="0" borderId="11" xfId="0" applyNumberFormat="1" applyFont="1" applyFill="1" applyBorder="1" applyAlignment="1">
      <alignment wrapText="1"/>
    </xf>
    <xf numFmtId="2" fontId="4" fillId="0" borderId="11" xfId="1" applyNumberFormat="1" applyFont="1" applyFill="1" applyBorder="1" applyAlignment="1">
      <alignment wrapText="1"/>
    </xf>
    <xf numFmtId="2" fontId="4" fillId="0" borderId="11" xfId="2" applyNumberFormat="1" applyFont="1" applyFill="1" applyBorder="1" applyAlignment="1">
      <alignment horizontal="left" wrapText="1"/>
    </xf>
    <xf numFmtId="2" fontId="4" fillId="0" borderId="14" xfId="0" applyNumberFormat="1" applyFont="1" applyFill="1" applyBorder="1"/>
    <xf numFmtId="0" fontId="9" fillId="0" borderId="12" xfId="0" applyFont="1" applyBorder="1"/>
    <xf numFmtId="0" fontId="9" fillId="0" borderId="0" xfId="0" applyFont="1" applyBorder="1"/>
    <xf numFmtId="0" fontId="9" fillId="0" borderId="13" xfId="0" applyFont="1" applyBorder="1"/>
    <xf numFmtId="2" fontId="12" fillId="0" borderId="0" xfId="0" applyNumberFormat="1" applyFont="1"/>
    <xf numFmtId="2" fontId="11" fillId="0" borderId="0" xfId="0" applyNumberFormat="1" applyFont="1"/>
    <xf numFmtId="2" fontId="0" fillId="0" borderId="0" xfId="0" applyNumberFormat="1"/>
    <xf numFmtId="2" fontId="4" fillId="0" borderId="1" xfId="2" applyNumberFormat="1" applyFont="1" applyFill="1" applyBorder="1" applyAlignment="1">
      <alignment horizontal="center" vertical="center" wrapText="1"/>
    </xf>
    <xf numFmtId="2" fontId="4" fillId="0" borderId="2" xfId="2" applyNumberFormat="1" applyFont="1" applyFill="1" applyBorder="1" applyAlignment="1">
      <alignment horizontal="center" vertical="center" wrapText="1"/>
    </xf>
    <xf numFmtId="2" fontId="4" fillId="0" borderId="2" xfId="0" applyNumberFormat="1" applyFont="1" applyFill="1" applyBorder="1" applyAlignment="1">
      <alignment horizontal="center" vertical="center"/>
    </xf>
    <xf numFmtId="2" fontId="13" fillId="0" borderId="16" xfId="0" applyNumberFormat="1" applyFont="1" applyBorder="1" applyAlignment="1">
      <alignment horizontal="center" vertical="center"/>
    </xf>
    <xf numFmtId="2" fontId="4" fillId="0" borderId="1" xfId="0" applyNumberFormat="1" applyFont="1" applyFill="1" applyBorder="1" applyAlignment="1">
      <alignment horizontal="center" vertical="center"/>
    </xf>
    <xf numFmtId="2" fontId="4" fillId="0" borderId="15" xfId="0" applyNumberFormat="1" applyFont="1" applyFill="1" applyBorder="1" applyAlignment="1">
      <alignment horizontal="center" vertical="center"/>
    </xf>
    <xf numFmtId="2" fontId="4" fillId="0" borderId="20" xfId="0" applyNumberFormat="1" applyFont="1" applyFill="1" applyBorder="1" applyAlignment="1">
      <alignment horizontal="center" vertical="center"/>
    </xf>
    <xf numFmtId="2" fontId="4" fillId="0" borderId="20" xfId="2" applyNumberFormat="1" applyFont="1" applyFill="1" applyBorder="1" applyAlignment="1">
      <alignment horizontal="center" vertical="center" wrapText="1"/>
    </xf>
    <xf numFmtId="2" fontId="13" fillId="0" borderId="21" xfId="0" applyNumberFormat="1" applyFont="1" applyFill="1" applyBorder="1" applyAlignment="1">
      <alignment horizontal="center" vertical="center"/>
    </xf>
    <xf numFmtId="0" fontId="0" fillId="0" borderId="0" xfId="0" applyBorder="1"/>
    <xf numFmtId="2" fontId="13" fillId="0" borderId="23" xfId="0" applyNumberFormat="1" applyFont="1" applyBorder="1" applyAlignment="1">
      <alignment horizontal="center" vertical="center"/>
    </xf>
    <xf numFmtId="2" fontId="13" fillId="0" borderId="23" xfId="0" applyNumberFormat="1" applyFont="1" applyFill="1" applyBorder="1" applyAlignment="1">
      <alignment horizontal="center" vertical="center"/>
    </xf>
    <xf numFmtId="2" fontId="2" fillId="0" borderId="4" xfId="0" applyNumberFormat="1" applyFont="1" applyBorder="1" applyAlignment="1">
      <alignment horizontal="center" vertical="center" wrapText="1"/>
    </xf>
    <xf numFmtId="2" fontId="2" fillId="0" borderId="8" xfId="0" applyNumberFormat="1" applyFont="1" applyBorder="1" applyAlignment="1">
      <alignment horizontal="center" vertical="center" wrapText="1"/>
    </xf>
    <xf numFmtId="2" fontId="5" fillId="0" borderId="5" xfId="0" applyNumberFormat="1" applyFont="1" applyFill="1" applyBorder="1" applyAlignment="1">
      <alignment horizontal="center" vertical="center" wrapText="1"/>
    </xf>
    <xf numFmtId="2" fontId="5" fillId="0" borderId="6" xfId="0" applyNumberFormat="1" applyFont="1" applyFill="1" applyBorder="1" applyAlignment="1">
      <alignment horizontal="center" vertical="center" wrapText="1"/>
    </xf>
    <xf numFmtId="2" fontId="5" fillId="0" borderId="7" xfId="0" applyNumberFormat="1" applyFont="1" applyFill="1" applyBorder="1" applyAlignment="1">
      <alignment horizontal="center" vertical="center" wrapText="1"/>
    </xf>
    <xf numFmtId="0" fontId="10" fillId="0" borderId="12" xfId="0" applyFont="1" applyBorder="1" applyAlignment="1">
      <alignment horizontal="left" vertical="top" wrapText="1"/>
    </xf>
    <xf numFmtId="0" fontId="10" fillId="0" borderId="0" xfId="0" applyFont="1" applyBorder="1" applyAlignment="1">
      <alignment horizontal="left" vertical="top" wrapText="1"/>
    </xf>
    <xf numFmtId="0" fontId="10" fillId="0" borderId="13" xfId="0" applyFont="1" applyBorder="1" applyAlignment="1">
      <alignment horizontal="left" vertical="top" wrapText="1"/>
    </xf>
    <xf numFmtId="0" fontId="10" fillId="0" borderId="17" xfId="0" applyFont="1" applyBorder="1" applyAlignment="1">
      <alignment horizontal="left" vertical="top" wrapText="1"/>
    </xf>
    <xf numFmtId="0" fontId="10" fillId="0" borderId="18" xfId="0" applyFont="1" applyBorder="1" applyAlignment="1">
      <alignment horizontal="left" vertical="top" wrapText="1"/>
    </xf>
    <xf numFmtId="0" fontId="10" fillId="0" borderId="19" xfId="0" applyFont="1" applyBorder="1" applyAlignment="1">
      <alignment horizontal="left" vertical="top" wrapText="1"/>
    </xf>
    <xf numFmtId="0" fontId="15" fillId="0" borderId="22" xfId="0" applyFont="1" applyBorder="1"/>
  </cellXfs>
  <cellStyles count="3">
    <cellStyle name="Normal" xfId="0" builtinId="0"/>
    <cellStyle name="Normal 2" xfId="1"/>
    <cellStyle name="Normal 4" xfId="2"/>
  </cellStyles>
  <dxfs count="17">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4"/>
  <sheetViews>
    <sheetView tabSelected="1" zoomScaleNormal="100" workbookViewId="0">
      <selection activeCell="H2" sqref="H2"/>
    </sheetView>
  </sheetViews>
  <sheetFormatPr defaultRowHeight="14.5" x14ac:dyDescent="0.35"/>
  <cols>
    <col min="1" max="1" width="26.26953125" customWidth="1"/>
    <col min="2" max="2" width="13.26953125" customWidth="1"/>
    <col min="3" max="5" width="17.7265625" customWidth="1"/>
  </cols>
  <sheetData>
    <row r="1" spans="1:6" ht="38.9" customHeight="1" x14ac:dyDescent="0.35">
      <c r="A1" s="27" t="s">
        <v>77</v>
      </c>
      <c r="B1" s="29" t="s">
        <v>84</v>
      </c>
      <c r="C1" s="30"/>
      <c r="D1" s="30"/>
      <c r="E1" s="31"/>
    </row>
    <row r="2" spans="1:6" ht="31.9" customHeight="1" x14ac:dyDescent="0.35">
      <c r="A2" s="28"/>
      <c r="B2" s="1" t="s">
        <v>0</v>
      </c>
      <c r="C2" s="1" t="s">
        <v>1</v>
      </c>
      <c r="D2" s="1" t="s">
        <v>2</v>
      </c>
      <c r="E2" s="2" t="s">
        <v>63</v>
      </c>
    </row>
    <row r="3" spans="1:6" x14ac:dyDescent="0.35">
      <c r="A3" s="3" t="s">
        <v>3</v>
      </c>
      <c r="B3" s="15">
        <v>0.75</v>
      </c>
      <c r="C3" s="16"/>
      <c r="D3" s="17">
        <f>B3+C3</f>
        <v>0.75</v>
      </c>
      <c r="E3" s="18">
        <v>1.2141594801417377</v>
      </c>
      <c r="F3" s="12"/>
    </row>
    <row r="4" spans="1:6" ht="15" x14ac:dyDescent="0.35">
      <c r="A4" s="4" t="s">
        <v>85</v>
      </c>
      <c r="B4" s="19">
        <v>0.8</v>
      </c>
      <c r="C4" s="19"/>
      <c r="D4" s="21">
        <f>B4+C4</f>
        <v>0.8</v>
      </c>
      <c r="E4" s="25">
        <v>0.7866521878689946</v>
      </c>
      <c r="F4" s="12"/>
    </row>
    <row r="5" spans="1:6" x14ac:dyDescent="0.35">
      <c r="A5" s="4" t="s">
        <v>4</v>
      </c>
      <c r="B5" s="19">
        <v>0.33</v>
      </c>
      <c r="C5" s="19"/>
      <c r="D5" s="21">
        <f t="shared" ref="D5:D65" si="0">B5+C5</f>
        <v>0.33</v>
      </c>
      <c r="E5" s="25">
        <v>0.63502687600669172</v>
      </c>
      <c r="F5" s="12"/>
    </row>
    <row r="6" spans="1:6" x14ac:dyDescent="0.35">
      <c r="A6" s="4" t="s">
        <v>5</v>
      </c>
      <c r="B6" s="19">
        <v>0.5</v>
      </c>
      <c r="C6" s="19"/>
      <c r="D6" s="21">
        <f t="shared" si="0"/>
        <v>0.5</v>
      </c>
      <c r="E6" s="25">
        <v>0.38536778688225415</v>
      </c>
      <c r="F6" s="12"/>
    </row>
    <row r="7" spans="1:6" x14ac:dyDescent="0.35">
      <c r="A7" s="4" t="s">
        <v>6</v>
      </c>
      <c r="B7" s="19">
        <v>0.25</v>
      </c>
      <c r="C7" s="19"/>
      <c r="D7" s="21">
        <f t="shared" si="0"/>
        <v>0.25</v>
      </c>
      <c r="E7" s="25">
        <v>1.0357993762384301</v>
      </c>
      <c r="F7" s="12"/>
    </row>
    <row r="8" spans="1:6" x14ac:dyDescent="0.35">
      <c r="A8" s="4" t="s">
        <v>7</v>
      </c>
      <c r="B8" s="19">
        <v>1</v>
      </c>
      <c r="C8" s="19">
        <v>1</v>
      </c>
      <c r="D8" s="21">
        <f t="shared" si="0"/>
        <v>2</v>
      </c>
      <c r="E8" s="25">
        <v>1.900711282036172</v>
      </c>
      <c r="F8" s="12"/>
    </row>
    <row r="9" spans="1:6" x14ac:dyDescent="0.35">
      <c r="A9" s="4" t="s">
        <v>69</v>
      </c>
      <c r="B9" s="19">
        <v>0.25</v>
      </c>
      <c r="C9" s="19"/>
      <c r="D9" s="21">
        <f t="shared" si="0"/>
        <v>0.25</v>
      </c>
      <c r="E9" s="25">
        <v>0.50527824509762342</v>
      </c>
      <c r="F9" s="12"/>
    </row>
    <row r="10" spans="1:6" x14ac:dyDescent="0.35">
      <c r="A10" s="4" t="s">
        <v>8</v>
      </c>
      <c r="B10" s="19">
        <v>0.31</v>
      </c>
      <c r="C10" s="19"/>
      <c r="D10" s="21">
        <f t="shared" si="0"/>
        <v>0.31</v>
      </c>
      <c r="E10" s="25">
        <v>0.4747160600058935</v>
      </c>
      <c r="F10" s="12"/>
    </row>
    <row r="11" spans="1:6" ht="17.149999999999999" customHeight="1" x14ac:dyDescent="0.35">
      <c r="A11" s="5" t="s">
        <v>64</v>
      </c>
      <c r="B11" s="19">
        <v>0.75</v>
      </c>
      <c r="C11" s="19"/>
      <c r="D11" s="21">
        <f t="shared" si="0"/>
        <v>0.75</v>
      </c>
      <c r="E11" s="25">
        <v>1.1045957902764587</v>
      </c>
      <c r="F11" s="12"/>
    </row>
    <row r="12" spans="1:6" x14ac:dyDescent="0.35">
      <c r="A12" s="4" t="s">
        <v>9</v>
      </c>
      <c r="B12" s="19">
        <v>0.85</v>
      </c>
      <c r="C12" s="19"/>
      <c r="D12" s="21">
        <f t="shared" si="0"/>
        <v>0.85</v>
      </c>
      <c r="E12" s="25">
        <v>1.2491239058912382</v>
      </c>
      <c r="F12" s="12"/>
    </row>
    <row r="13" spans="1:6" x14ac:dyDescent="0.35">
      <c r="A13" s="4" t="s">
        <v>10</v>
      </c>
      <c r="B13" s="19">
        <v>1</v>
      </c>
      <c r="C13" s="19">
        <v>0.2</v>
      </c>
      <c r="D13" s="21">
        <f t="shared" si="0"/>
        <v>1.2</v>
      </c>
      <c r="E13" s="25">
        <v>1.3780579972648153</v>
      </c>
      <c r="F13" s="12"/>
    </row>
    <row r="14" spans="1:6" x14ac:dyDescent="0.35">
      <c r="A14" s="4" t="s">
        <v>11</v>
      </c>
      <c r="B14" s="19">
        <v>0.42</v>
      </c>
      <c r="C14" s="19"/>
      <c r="D14" s="21">
        <f t="shared" si="0"/>
        <v>0.42</v>
      </c>
      <c r="E14" s="25">
        <v>0.50500528378844467</v>
      </c>
      <c r="F14" s="12"/>
    </row>
    <row r="15" spans="1:6" x14ac:dyDescent="0.35">
      <c r="A15" s="4" t="s">
        <v>12</v>
      </c>
      <c r="B15" s="19">
        <v>0.33</v>
      </c>
      <c r="C15" s="19"/>
      <c r="D15" s="21">
        <f t="shared" si="0"/>
        <v>0.33</v>
      </c>
      <c r="E15" s="25">
        <v>0.56184577777922651</v>
      </c>
      <c r="F15" s="12"/>
    </row>
    <row r="16" spans="1:6" x14ac:dyDescent="0.35">
      <c r="A16" s="4" t="s">
        <v>13</v>
      </c>
      <c r="B16" s="19">
        <v>0.3</v>
      </c>
      <c r="C16" s="19"/>
      <c r="D16" s="21">
        <f t="shared" si="0"/>
        <v>0.3</v>
      </c>
      <c r="E16" s="25">
        <v>0.78058188708991416</v>
      </c>
      <c r="F16" s="12"/>
    </row>
    <row r="17" spans="1:6" x14ac:dyDescent="0.35">
      <c r="A17" s="4" t="s">
        <v>14</v>
      </c>
      <c r="B17" s="19">
        <v>0.35</v>
      </c>
      <c r="C17" s="19"/>
      <c r="D17" s="21">
        <f t="shared" si="0"/>
        <v>0.35</v>
      </c>
      <c r="E17" s="25">
        <v>0.4990409820730547</v>
      </c>
      <c r="F17" s="12"/>
    </row>
    <row r="18" spans="1:6" x14ac:dyDescent="0.35">
      <c r="A18" s="6" t="s">
        <v>15</v>
      </c>
      <c r="B18" s="15">
        <v>0.1</v>
      </c>
      <c r="C18" s="15">
        <v>0.1</v>
      </c>
      <c r="D18" s="21">
        <f t="shared" si="0"/>
        <v>0.2</v>
      </c>
      <c r="E18" s="25">
        <v>0.50624408395711973</v>
      </c>
      <c r="F18" s="12"/>
    </row>
    <row r="19" spans="1:6" x14ac:dyDescent="0.35">
      <c r="A19" s="5" t="s">
        <v>66</v>
      </c>
      <c r="B19" s="19">
        <v>0.36</v>
      </c>
      <c r="C19" s="19"/>
      <c r="D19" s="21">
        <f t="shared" si="0"/>
        <v>0.36</v>
      </c>
      <c r="E19" s="25">
        <v>0.30468583082457673</v>
      </c>
      <c r="F19" s="12"/>
    </row>
    <row r="20" spans="1:6" x14ac:dyDescent="0.35">
      <c r="A20" s="4" t="s">
        <v>16</v>
      </c>
      <c r="B20" s="19">
        <v>0.3</v>
      </c>
      <c r="C20" s="19"/>
      <c r="D20" s="21">
        <f>B20+C20</f>
        <v>0.3</v>
      </c>
      <c r="E20" s="25">
        <v>0.35445566553479757</v>
      </c>
      <c r="F20" s="12"/>
    </row>
    <row r="21" spans="1:6" x14ac:dyDescent="0.35">
      <c r="A21" s="4" t="s">
        <v>17</v>
      </c>
      <c r="B21" s="15">
        <v>0.05</v>
      </c>
      <c r="C21" s="15"/>
      <c r="D21" s="22">
        <v>0.05</v>
      </c>
      <c r="E21" s="25">
        <v>0.33425475299225627</v>
      </c>
      <c r="F21" s="12"/>
    </row>
    <row r="22" spans="1:6" x14ac:dyDescent="0.35">
      <c r="A22" s="4" t="s">
        <v>18</v>
      </c>
      <c r="B22" s="19">
        <v>0.8</v>
      </c>
      <c r="C22" s="19"/>
      <c r="D22" s="21">
        <f t="shared" si="0"/>
        <v>0.8</v>
      </c>
      <c r="E22" s="25">
        <v>1.0336879286867862</v>
      </c>
      <c r="F22" s="12"/>
    </row>
    <row r="23" spans="1:6" x14ac:dyDescent="0.35">
      <c r="A23" s="4" t="s">
        <v>19</v>
      </c>
      <c r="B23" s="19">
        <v>0.55000000000000004</v>
      </c>
      <c r="C23" s="19"/>
      <c r="D23" s="21">
        <f t="shared" si="0"/>
        <v>0.55000000000000004</v>
      </c>
      <c r="E23" s="25">
        <v>0.60765916929925878</v>
      </c>
      <c r="F23" s="12"/>
    </row>
    <row r="24" spans="1:6" x14ac:dyDescent="0.35">
      <c r="A24" s="4" t="s">
        <v>20</v>
      </c>
      <c r="B24" s="15">
        <v>0.75</v>
      </c>
      <c r="C24" s="15"/>
      <c r="D24" s="21">
        <f t="shared" si="0"/>
        <v>0.75</v>
      </c>
      <c r="E24" s="25">
        <v>0.96079337008555898</v>
      </c>
      <c r="F24" s="12"/>
    </row>
    <row r="25" spans="1:6" x14ac:dyDescent="0.35">
      <c r="A25" s="4" t="s">
        <v>21</v>
      </c>
      <c r="B25" s="19">
        <v>0.25</v>
      </c>
      <c r="C25" s="19"/>
      <c r="D25" s="21">
        <f t="shared" si="0"/>
        <v>0.25</v>
      </c>
      <c r="E25" s="25">
        <v>0.38788525554154618</v>
      </c>
      <c r="F25" s="12"/>
    </row>
    <row r="26" spans="1:6" x14ac:dyDescent="0.35">
      <c r="A26" s="4" t="s">
        <v>22</v>
      </c>
      <c r="B26" s="19">
        <v>0.17</v>
      </c>
      <c r="C26" s="19"/>
      <c r="D26" s="21">
        <f t="shared" si="0"/>
        <v>0.17</v>
      </c>
      <c r="E26" s="25">
        <v>0.53345194536324314</v>
      </c>
      <c r="F26" s="12"/>
    </row>
    <row r="27" spans="1:6" x14ac:dyDescent="0.35">
      <c r="A27" s="4" t="s">
        <v>23</v>
      </c>
      <c r="B27" s="19">
        <v>2</v>
      </c>
      <c r="C27" s="19"/>
      <c r="D27" s="21">
        <f t="shared" si="0"/>
        <v>2</v>
      </c>
      <c r="E27" s="25">
        <v>2.4581050799686603</v>
      </c>
      <c r="F27" s="12"/>
    </row>
    <row r="28" spans="1:6" x14ac:dyDescent="0.35">
      <c r="A28" s="4" t="s">
        <v>24</v>
      </c>
      <c r="B28" s="19">
        <v>0.11</v>
      </c>
      <c r="C28" s="19"/>
      <c r="D28" s="21">
        <f t="shared" si="0"/>
        <v>0.11</v>
      </c>
      <c r="E28" s="25">
        <v>0.39781429672104818</v>
      </c>
      <c r="F28" s="12"/>
    </row>
    <row r="29" spans="1:6" x14ac:dyDescent="0.35">
      <c r="A29" s="4" t="s">
        <v>25</v>
      </c>
      <c r="B29" s="19">
        <v>2</v>
      </c>
      <c r="C29" s="19"/>
      <c r="D29" s="21">
        <f t="shared" si="0"/>
        <v>2</v>
      </c>
      <c r="E29" s="25">
        <v>2.2611547342465306</v>
      </c>
      <c r="F29" s="12"/>
    </row>
    <row r="30" spans="1:6" x14ac:dyDescent="0.35">
      <c r="A30" s="4" t="s">
        <v>26</v>
      </c>
      <c r="B30" s="19">
        <v>0.33</v>
      </c>
      <c r="C30" s="19"/>
      <c r="D30" s="21">
        <f t="shared" si="0"/>
        <v>0.33</v>
      </c>
      <c r="E30" s="25">
        <v>0.63146638011467826</v>
      </c>
      <c r="F30" s="12"/>
    </row>
    <row r="31" spans="1:6" x14ac:dyDescent="0.35">
      <c r="A31" s="4" t="s">
        <v>27</v>
      </c>
      <c r="B31" s="19">
        <v>0.85</v>
      </c>
      <c r="C31" s="19"/>
      <c r="D31" s="21">
        <f t="shared" si="0"/>
        <v>0.85</v>
      </c>
      <c r="E31" s="25">
        <v>0.89778219169390427</v>
      </c>
      <c r="F31" s="12"/>
    </row>
    <row r="32" spans="1:6" x14ac:dyDescent="0.35">
      <c r="A32" s="4" t="s">
        <v>28</v>
      </c>
      <c r="B32" s="19">
        <v>0.25</v>
      </c>
      <c r="C32" s="19"/>
      <c r="D32" s="21">
        <f t="shared" si="0"/>
        <v>0.25</v>
      </c>
      <c r="E32" s="25">
        <v>0.85596630390210549</v>
      </c>
      <c r="F32" s="12"/>
    </row>
    <row r="33" spans="1:6" x14ac:dyDescent="0.35">
      <c r="A33" s="4" t="s">
        <v>29</v>
      </c>
      <c r="B33" s="19">
        <v>0.28000000000000003</v>
      </c>
      <c r="C33" s="19"/>
      <c r="D33" s="21">
        <f t="shared" si="0"/>
        <v>0.28000000000000003</v>
      </c>
      <c r="E33" s="25">
        <v>0.65131442843490794</v>
      </c>
      <c r="F33" s="12"/>
    </row>
    <row r="34" spans="1:6" x14ac:dyDescent="0.35">
      <c r="A34" s="4" t="s">
        <v>70</v>
      </c>
      <c r="B34" s="15">
        <v>0.04</v>
      </c>
      <c r="C34" s="15"/>
      <c r="D34" s="22">
        <v>0.04</v>
      </c>
      <c r="E34" s="25">
        <v>0.34756488668487945</v>
      </c>
      <c r="F34" s="12"/>
    </row>
    <row r="35" spans="1:6" x14ac:dyDescent="0.35">
      <c r="A35" s="4" t="s">
        <v>30</v>
      </c>
      <c r="B35" s="19">
        <v>0.4</v>
      </c>
      <c r="C35" s="19"/>
      <c r="D35" s="21">
        <f t="shared" si="0"/>
        <v>0.4</v>
      </c>
      <c r="E35" s="25">
        <v>0.74834276482161677</v>
      </c>
      <c r="F35" s="12"/>
    </row>
    <row r="36" spans="1:6" x14ac:dyDescent="0.35">
      <c r="A36" s="4" t="s">
        <v>31</v>
      </c>
      <c r="B36" s="19">
        <v>0.84</v>
      </c>
      <c r="C36" s="19"/>
      <c r="D36" s="21">
        <f t="shared" si="0"/>
        <v>0.84</v>
      </c>
      <c r="E36" s="25">
        <v>0.82923253701985633</v>
      </c>
      <c r="F36" s="12"/>
    </row>
    <row r="37" spans="1:6" x14ac:dyDescent="0.35">
      <c r="A37" s="4" t="s">
        <v>32</v>
      </c>
      <c r="B37" s="19">
        <v>2</v>
      </c>
      <c r="C37" s="19"/>
      <c r="D37" s="21">
        <f t="shared" si="0"/>
        <v>2</v>
      </c>
      <c r="E37" s="25">
        <v>3.5875054417318637</v>
      </c>
      <c r="F37" s="12"/>
    </row>
    <row r="38" spans="1:6" x14ac:dyDescent="0.35">
      <c r="A38" s="4" t="s">
        <v>73</v>
      </c>
      <c r="B38" s="19">
        <v>1</v>
      </c>
      <c r="C38" s="19">
        <v>0.25</v>
      </c>
      <c r="D38" s="21">
        <f t="shared" si="0"/>
        <v>1.25</v>
      </c>
      <c r="E38" s="25">
        <v>1.1469279488724733</v>
      </c>
      <c r="F38" s="12"/>
    </row>
    <row r="39" spans="1:6" x14ac:dyDescent="0.35">
      <c r="A39" s="4" t="s">
        <v>76</v>
      </c>
      <c r="B39" s="15">
        <v>0.6</v>
      </c>
      <c r="C39" s="15"/>
      <c r="D39" s="21">
        <f>B39+C39</f>
        <v>0.6</v>
      </c>
      <c r="E39" s="25">
        <v>0.5</v>
      </c>
      <c r="F39" s="12"/>
    </row>
    <row r="40" spans="1:6" x14ac:dyDescent="0.35">
      <c r="A40" s="5" t="s">
        <v>75</v>
      </c>
      <c r="B40" s="19">
        <v>1</v>
      </c>
      <c r="C40" s="19"/>
      <c r="D40" s="21">
        <f t="shared" si="0"/>
        <v>1</v>
      </c>
      <c r="E40" s="25">
        <v>2.06</v>
      </c>
      <c r="F40" s="12"/>
    </row>
    <row r="41" spans="1:6" x14ac:dyDescent="0.35">
      <c r="A41" s="4" t="s">
        <v>33</v>
      </c>
      <c r="B41" s="15">
        <v>0.35</v>
      </c>
      <c r="C41" s="15"/>
      <c r="D41" s="21">
        <f t="shared" si="0"/>
        <v>0.35</v>
      </c>
      <c r="E41" s="25">
        <v>0.55763339122456179</v>
      </c>
      <c r="F41" s="12"/>
    </row>
    <row r="42" spans="1:6" x14ac:dyDescent="0.35">
      <c r="A42" s="4" t="s">
        <v>34</v>
      </c>
      <c r="B42" s="19">
        <v>0.8</v>
      </c>
      <c r="C42" s="19"/>
      <c r="D42" s="21">
        <f t="shared" si="0"/>
        <v>0.8</v>
      </c>
      <c r="E42" s="25">
        <v>1.8709753648904843</v>
      </c>
      <c r="F42" s="12"/>
    </row>
    <row r="43" spans="1:6" x14ac:dyDescent="0.35">
      <c r="A43" s="4" t="s">
        <v>35</v>
      </c>
      <c r="B43" s="19">
        <v>2</v>
      </c>
      <c r="C43" s="19"/>
      <c r="D43" s="21">
        <f t="shared" si="0"/>
        <v>2</v>
      </c>
      <c r="E43" s="25">
        <v>3.5607667555374638</v>
      </c>
      <c r="F43" s="12"/>
    </row>
    <row r="44" spans="1:6" x14ac:dyDescent="0.35">
      <c r="A44" s="4" t="s">
        <v>36</v>
      </c>
      <c r="B44" s="19">
        <v>0.7</v>
      </c>
      <c r="C44" s="19"/>
      <c r="D44" s="21">
        <f t="shared" si="0"/>
        <v>0.7</v>
      </c>
      <c r="E44" s="25">
        <v>0.53676643060309215</v>
      </c>
      <c r="F44" s="12"/>
    </row>
    <row r="45" spans="1:6" x14ac:dyDescent="0.35">
      <c r="A45" s="4" t="s">
        <v>80</v>
      </c>
      <c r="B45" s="19">
        <v>0.2</v>
      </c>
      <c r="C45" s="19"/>
      <c r="D45" s="21">
        <f t="shared" si="0"/>
        <v>0.2</v>
      </c>
      <c r="E45" s="25">
        <v>0.68970262910999136</v>
      </c>
      <c r="F45" s="12"/>
    </row>
    <row r="46" spans="1:6" x14ac:dyDescent="0.35">
      <c r="A46" s="4" t="s">
        <v>37</v>
      </c>
      <c r="B46" s="19">
        <v>0.31</v>
      </c>
      <c r="C46" s="19"/>
      <c r="D46" s="21">
        <f t="shared" si="0"/>
        <v>0.31</v>
      </c>
      <c r="E46" s="25">
        <v>0.76296998174020092</v>
      </c>
      <c r="F46" s="12"/>
    </row>
    <row r="47" spans="1:6" x14ac:dyDescent="0.35">
      <c r="A47" s="4" t="s">
        <v>74</v>
      </c>
      <c r="B47" s="19">
        <v>0.25</v>
      </c>
      <c r="C47" s="19"/>
      <c r="D47" s="21">
        <f t="shared" si="0"/>
        <v>0.25</v>
      </c>
      <c r="E47" s="25">
        <v>0.34530907063213639</v>
      </c>
      <c r="F47" s="12"/>
    </row>
    <row r="48" spans="1:6" x14ac:dyDescent="0.35">
      <c r="A48" s="4" t="s">
        <v>38</v>
      </c>
      <c r="B48" s="19">
        <v>0.33</v>
      </c>
      <c r="C48" s="19"/>
      <c r="D48" s="21">
        <f t="shared" si="0"/>
        <v>0.33</v>
      </c>
      <c r="E48" s="25">
        <v>0.81234589116731049</v>
      </c>
      <c r="F48" s="12"/>
    </row>
    <row r="49" spans="1:6" x14ac:dyDescent="0.35">
      <c r="A49" s="4" t="s">
        <v>39</v>
      </c>
      <c r="B49" s="19">
        <v>0.06</v>
      </c>
      <c r="C49" s="19"/>
      <c r="D49" s="21">
        <f t="shared" si="0"/>
        <v>0.06</v>
      </c>
      <c r="E49" s="25">
        <v>0.29272117449644675</v>
      </c>
      <c r="F49" s="12"/>
    </row>
    <row r="50" spans="1:6" x14ac:dyDescent="0.35">
      <c r="A50" s="4" t="s">
        <v>40</v>
      </c>
      <c r="B50" s="19">
        <v>0.25</v>
      </c>
      <c r="C50" s="19"/>
      <c r="D50" s="21">
        <f t="shared" si="0"/>
        <v>0.25</v>
      </c>
      <c r="E50" s="25">
        <v>0.42847315134746483</v>
      </c>
      <c r="F50" s="12"/>
    </row>
    <row r="51" spans="1:6" x14ac:dyDescent="0.35">
      <c r="A51" s="4" t="s">
        <v>41</v>
      </c>
      <c r="B51" s="19">
        <v>1</v>
      </c>
      <c r="C51" s="19"/>
      <c r="D51" s="21">
        <f t="shared" si="0"/>
        <v>1</v>
      </c>
      <c r="E51" s="25">
        <v>1.0940082870471466</v>
      </c>
      <c r="F51" s="12"/>
    </row>
    <row r="52" spans="1:6" x14ac:dyDescent="0.35">
      <c r="A52" s="4" t="s">
        <v>42</v>
      </c>
      <c r="B52" s="19">
        <v>0.5</v>
      </c>
      <c r="C52" s="19"/>
      <c r="D52" s="21">
        <f t="shared" si="0"/>
        <v>0.5</v>
      </c>
      <c r="E52" s="25">
        <v>0.46569129670028103</v>
      </c>
      <c r="F52" s="12"/>
    </row>
    <row r="53" spans="1:6" x14ac:dyDescent="0.35">
      <c r="A53" s="4" t="s">
        <v>43</v>
      </c>
      <c r="B53" s="19">
        <v>0.2</v>
      </c>
      <c r="C53" s="19"/>
      <c r="D53" s="21">
        <f t="shared" si="0"/>
        <v>0.2</v>
      </c>
      <c r="E53" s="25">
        <v>0.63554959769589026</v>
      </c>
      <c r="F53" s="12"/>
    </row>
    <row r="54" spans="1:6" x14ac:dyDescent="0.35">
      <c r="A54" s="4" t="s">
        <v>44</v>
      </c>
      <c r="B54" s="19">
        <v>0.85</v>
      </c>
      <c r="C54" s="19"/>
      <c r="D54" s="21">
        <f t="shared" si="0"/>
        <v>0.85</v>
      </c>
      <c r="E54" s="25">
        <v>2.0241216701375229</v>
      </c>
      <c r="F54" s="12"/>
    </row>
    <row r="55" spans="1:6" x14ac:dyDescent="0.35">
      <c r="A55" s="4" t="s">
        <v>45</v>
      </c>
      <c r="B55" s="19">
        <v>0.8</v>
      </c>
      <c r="C55" s="19"/>
      <c r="D55" s="21">
        <f t="shared" si="0"/>
        <v>0.8</v>
      </c>
      <c r="E55" s="25">
        <v>0.57249149773452235</v>
      </c>
      <c r="F55" s="12"/>
    </row>
    <row r="56" spans="1:6" x14ac:dyDescent="0.35">
      <c r="A56" s="4" t="s">
        <v>46</v>
      </c>
      <c r="B56" s="19">
        <v>0.52</v>
      </c>
      <c r="C56" s="19"/>
      <c r="D56" s="21">
        <f t="shared" si="0"/>
        <v>0.52</v>
      </c>
      <c r="E56" s="25">
        <v>0.48350832287870155</v>
      </c>
      <c r="F56" s="12"/>
    </row>
    <row r="57" spans="1:6" x14ac:dyDescent="0.35">
      <c r="A57" s="5" t="s">
        <v>81</v>
      </c>
      <c r="B57" s="19">
        <v>1</v>
      </c>
      <c r="C57" s="19"/>
      <c r="D57" s="21">
        <f t="shared" si="0"/>
        <v>1</v>
      </c>
      <c r="E57" s="25">
        <v>2.5116248391837384</v>
      </c>
      <c r="F57" s="12"/>
    </row>
    <row r="58" spans="1:6" x14ac:dyDescent="0.35">
      <c r="A58" s="4" t="s">
        <v>47</v>
      </c>
      <c r="B58" s="15">
        <v>0.5</v>
      </c>
      <c r="C58" s="15"/>
      <c r="D58" s="21">
        <f t="shared" si="0"/>
        <v>0.5</v>
      </c>
      <c r="E58" s="25">
        <v>0.35621276763162568</v>
      </c>
      <c r="F58" s="12"/>
    </row>
    <row r="59" spans="1:6" x14ac:dyDescent="0.35">
      <c r="A59" s="4" t="s">
        <v>48</v>
      </c>
      <c r="B59" s="19">
        <v>1</v>
      </c>
      <c r="C59" s="19"/>
      <c r="D59" s="21">
        <f t="shared" si="0"/>
        <v>1</v>
      </c>
      <c r="E59" s="25">
        <v>1.8647101749800725</v>
      </c>
      <c r="F59" s="12"/>
    </row>
    <row r="60" spans="1:6" x14ac:dyDescent="0.35">
      <c r="A60" s="4" t="s">
        <v>71</v>
      </c>
      <c r="B60" s="19">
        <v>0.1</v>
      </c>
      <c r="C60" s="19"/>
      <c r="D60" s="21">
        <f t="shared" si="0"/>
        <v>0.1</v>
      </c>
      <c r="E60" s="25">
        <v>0.33818853409057847</v>
      </c>
      <c r="F60" s="12"/>
    </row>
    <row r="61" spans="1:6" x14ac:dyDescent="0.35">
      <c r="A61" s="4" t="s">
        <v>49</v>
      </c>
      <c r="B61" s="19">
        <v>0.55000000000000004</v>
      </c>
      <c r="C61" s="19"/>
      <c r="D61" s="21">
        <f t="shared" si="0"/>
        <v>0.55000000000000004</v>
      </c>
      <c r="E61" s="25">
        <v>0.89667907183217965</v>
      </c>
      <c r="F61" s="12"/>
    </row>
    <row r="62" spans="1:6" x14ac:dyDescent="0.35">
      <c r="A62" s="4" t="s">
        <v>67</v>
      </c>
      <c r="B62" s="19">
        <v>7</v>
      </c>
      <c r="C62" s="19">
        <v>5</v>
      </c>
      <c r="D62" s="21">
        <f>B62+C62</f>
        <v>12</v>
      </c>
      <c r="E62" s="26">
        <v>9.58</v>
      </c>
      <c r="F62" s="12"/>
    </row>
    <row r="63" spans="1:6" ht="15" x14ac:dyDescent="0.35">
      <c r="A63" s="7" t="s">
        <v>86</v>
      </c>
      <c r="B63" s="15">
        <f>9/40</f>
        <v>0.22500000000000001</v>
      </c>
      <c r="C63" s="15"/>
      <c r="D63" s="21">
        <f t="shared" si="0"/>
        <v>0.22500000000000001</v>
      </c>
      <c r="E63" s="25">
        <v>0.43977715044782767</v>
      </c>
      <c r="F63" s="12"/>
    </row>
    <row r="64" spans="1:6" x14ac:dyDescent="0.35">
      <c r="A64" s="4" t="s">
        <v>50</v>
      </c>
      <c r="B64" s="19">
        <v>0.25</v>
      </c>
      <c r="C64" s="19"/>
      <c r="D64" s="21">
        <f t="shared" si="0"/>
        <v>0.25</v>
      </c>
      <c r="E64" s="25">
        <v>0.42160403693919568</v>
      </c>
      <c r="F64" s="12"/>
    </row>
    <row r="65" spans="1:6" x14ac:dyDescent="0.35">
      <c r="A65" s="4" t="s">
        <v>51</v>
      </c>
      <c r="B65" s="15">
        <v>0.5</v>
      </c>
      <c r="C65" s="15"/>
      <c r="D65" s="21">
        <f t="shared" si="0"/>
        <v>0.5</v>
      </c>
      <c r="E65" s="25">
        <v>0.76205894836128474</v>
      </c>
      <c r="F65" s="12"/>
    </row>
    <row r="66" spans="1:6" x14ac:dyDescent="0.35">
      <c r="A66" s="4" t="s">
        <v>52</v>
      </c>
      <c r="B66" s="19">
        <f>6/160</f>
        <v>3.7499999999999999E-2</v>
      </c>
      <c r="C66" s="19"/>
      <c r="D66" s="21">
        <f t="shared" ref="D66:D78" si="1">B66+C66</f>
        <v>3.7499999999999999E-2</v>
      </c>
      <c r="E66" s="25">
        <v>0.32207936602134973</v>
      </c>
      <c r="F66" s="12"/>
    </row>
    <row r="67" spans="1:6" x14ac:dyDescent="0.35">
      <c r="A67" s="4" t="s">
        <v>68</v>
      </c>
      <c r="B67" s="19">
        <v>3</v>
      </c>
      <c r="C67" s="19">
        <v>3</v>
      </c>
      <c r="D67" s="21">
        <f t="shared" si="1"/>
        <v>6</v>
      </c>
      <c r="E67" s="25">
        <v>4.6890806537560978</v>
      </c>
      <c r="F67" s="12"/>
    </row>
    <row r="68" spans="1:6" x14ac:dyDescent="0.35">
      <c r="A68" s="4" t="s">
        <v>53</v>
      </c>
      <c r="B68" s="19">
        <v>0.25</v>
      </c>
      <c r="C68" s="19"/>
      <c r="D68" s="21">
        <f t="shared" si="1"/>
        <v>0.25</v>
      </c>
      <c r="E68" s="25">
        <v>0.37422767421896719</v>
      </c>
      <c r="F68" s="12"/>
    </row>
    <row r="69" spans="1:6" x14ac:dyDescent="0.35">
      <c r="A69" s="5" t="s">
        <v>65</v>
      </c>
      <c r="B69" s="19">
        <f>17.5/40</f>
        <v>0.4375</v>
      </c>
      <c r="C69" s="19"/>
      <c r="D69" s="21">
        <f t="shared" si="1"/>
        <v>0.4375</v>
      </c>
      <c r="E69" s="25">
        <v>0.54284624174552676</v>
      </c>
      <c r="F69" s="12"/>
    </row>
    <row r="70" spans="1:6" x14ac:dyDescent="0.35">
      <c r="A70" s="4" t="s">
        <v>54</v>
      </c>
      <c r="B70" s="15">
        <f>16/40</f>
        <v>0.4</v>
      </c>
      <c r="C70" s="15"/>
      <c r="D70" s="21">
        <f t="shared" si="1"/>
        <v>0.4</v>
      </c>
      <c r="E70" s="25">
        <v>0.85116067897375236</v>
      </c>
      <c r="F70" s="12"/>
    </row>
    <row r="71" spans="1:6" x14ac:dyDescent="0.35">
      <c r="A71" s="4" t="s">
        <v>55</v>
      </c>
      <c r="B71" s="19">
        <v>3</v>
      </c>
      <c r="C71" s="19">
        <v>1.6</v>
      </c>
      <c r="D71" s="21">
        <f t="shared" si="1"/>
        <v>4.5999999999999996</v>
      </c>
      <c r="E71" s="25">
        <v>2.883586484713792</v>
      </c>
      <c r="F71" s="12"/>
    </row>
    <row r="72" spans="1:6" x14ac:dyDescent="0.35">
      <c r="A72" s="4" t="s">
        <v>56</v>
      </c>
      <c r="B72" s="15">
        <v>0.1</v>
      </c>
      <c r="C72" s="15"/>
      <c r="D72" s="21">
        <f t="shared" si="1"/>
        <v>0.1</v>
      </c>
      <c r="E72" s="25">
        <v>0.31720014629098581</v>
      </c>
      <c r="F72" s="12"/>
    </row>
    <row r="73" spans="1:6" x14ac:dyDescent="0.35">
      <c r="A73" s="4" t="s">
        <v>57</v>
      </c>
      <c r="B73" s="19">
        <v>0.85</v>
      </c>
      <c r="C73" s="19"/>
      <c r="D73" s="21">
        <f t="shared" si="1"/>
        <v>0.85</v>
      </c>
      <c r="E73" s="25">
        <v>0.81555552325176983</v>
      </c>
      <c r="F73" s="12"/>
    </row>
    <row r="74" spans="1:6" x14ac:dyDescent="0.35">
      <c r="A74" s="4" t="s">
        <v>58</v>
      </c>
      <c r="B74" s="19">
        <v>0.28999999999999998</v>
      </c>
      <c r="C74" s="19"/>
      <c r="D74" s="21">
        <f t="shared" si="1"/>
        <v>0.28999999999999998</v>
      </c>
      <c r="E74" s="25">
        <v>0.37121367280496942</v>
      </c>
      <c r="F74" s="12"/>
    </row>
    <row r="75" spans="1:6" x14ac:dyDescent="0.35">
      <c r="A75" s="4" t="s">
        <v>72</v>
      </c>
      <c r="B75" s="19">
        <v>0.05</v>
      </c>
      <c r="C75" s="19"/>
      <c r="D75" s="21">
        <f t="shared" si="1"/>
        <v>0.05</v>
      </c>
      <c r="E75" s="25">
        <v>0.38632310226916744</v>
      </c>
      <c r="F75" s="12"/>
    </row>
    <row r="76" spans="1:6" x14ac:dyDescent="0.35">
      <c r="A76" s="4" t="s">
        <v>59</v>
      </c>
      <c r="B76" s="19">
        <v>2</v>
      </c>
      <c r="C76" s="19">
        <v>0.5</v>
      </c>
      <c r="D76" s="21">
        <f t="shared" si="1"/>
        <v>2.5</v>
      </c>
      <c r="E76" s="25">
        <v>1.994806697120119</v>
      </c>
      <c r="F76" s="13"/>
    </row>
    <row r="77" spans="1:6" x14ac:dyDescent="0.35">
      <c r="A77" s="4" t="s">
        <v>60</v>
      </c>
      <c r="B77" s="19">
        <f>18/40</f>
        <v>0.45</v>
      </c>
      <c r="C77" s="19"/>
      <c r="D77" s="21">
        <f t="shared" si="1"/>
        <v>0.45</v>
      </c>
      <c r="E77" s="25">
        <v>0.70765873072462382</v>
      </c>
      <c r="F77" s="12"/>
    </row>
    <row r="78" spans="1:6" x14ac:dyDescent="0.35">
      <c r="A78" s="4" t="s">
        <v>61</v>
      </c>
      <c r="B78" s="15">
        <v>0.05</v>
      </c>
      <c r="C78" s="15"/>
      <c r="D78" s="21">
        <f t="shared" si="1"/>
        <v>0.05</v>
      </c>
      <c r="E78" s="25">
        <v>0.32056454495047315</v>
      </c>
      <c r="F78" s="12"/>
    </row>
    <row r="79" spans="1:6" ht="15" thickBot="1" x14ac:dyDescent="0.4">
      <c r="A79" s="8" t="s">
        <v>62</v>
      </c>
      <c r="B79" s="20">
        <f>SUM(B3:B78)</f>
        <v>54.38</v>
      </c>
      <c r="C79" s="20">
        <f>SUM(C3:C78)</f>
        <v>11.65</v>
      </c>
      <c r="D79" s="20">
        <f>SUM(D3:D78)</f>
        <v>66.03</v>
      </c>
      <c r="E79" s="23">
        <f>SUM(E3:E78)</f>
        <v>82.292451468189952</v>
      </c>
      <c r="F79" s="14"/>
    </row>
    <row r="80" spans="1:6" x14ac:dyDescent="0.35">
      <c r="A80" s="9" t="s">
        <v>78</v>
      </c>
      <c r="B80" s="10"/>
      <c r="C80" s="10"/>
      <c r="D80" s="10"/>
      <c r="E80" s="38" t="s">
        <v>87</v>
      </c>
    </row>
    <row r="81" spans="1:6" x14ac:dyDescent="0.35">
      <c r="A81" s="9" t="s">
        <v>82</v>
      </c>
      <c r="B81" s="10"/>
      <c r="C81" s="10"/>
      <c r="D81" s="10"/>
      <c r="E81" s="11"/>
      <c r="F81" s="24"/>
    </row>
    <row r="82" spans="1:6" x14ac:dyDescent="0.35">
      <c r="A82" s="32" t="s">
        <v>83</v>
      </c>
      <c r="B82" s="33"/>
      <c r="C82" s="33"/>
      <c r="D82" s="33"/>
      <c r="E82" s="34"/>
    </row>
    <row r="83" spans="1:6" ht="35.5" customHeight="1" x14ac:dyDescent="0.35">
      <c r="A83" s="35" t="s">
        <v>79</v>
      </c>
      <c r="B83" s="36"/>
      <c r="C83" s="36"/>
      <c r="D83" s="36"/>
      <c r="E83" s="37"/>
    </row>
    <row r="84" spans="1:6" ht="17.5" customHeight="1" x14ac:dyDescent="0.35"/>
  </sheetData>
  <mergeCells count="4">
    <mergeCell ref="A1:A2"/>
    <mergeCell ref="B1:E1"/>
    <mergeCell ref="A82:E82"/>
    <mergeCell ref="A83:E83"/>
  </mergeCells>
  <conditionalFormatting sqref="A79:D79 E48:E79 C3:E4 D6:E20 C21:E24 D25:E38 D48:D49 C50:D59 D60:D74 C75:D75 D76:D78 A5:E5 A3:A4 A6:A38 A48:A73 A75:A78 A39:E46">
    <cfRule type="expression" dxfId="16" priority="22">
      <formula>MOD(ROW(),2)=0</formula>
    </cfRule>
  </conditionalFormatting>
  <conditionalFormatting sqref="A47 D47">
    <cfRule type="expression" dxfId="15" priority="21">
      <formula>MOD(ROW(),2)=0</formula>
    </cfRule>
  </conditionalFormatting>
  <conditionalFormatting sqref="A74 C74">
    <cfRule type="expression" dxfId="14" priority="20">
      <formula>MOD(ROW(),2)=0</formula>
    </cfRule>
  </conditionalFormatting>
  <conditionalFormatting sqref="E47">
    <cfRule type="expression" dxfId="13" priority="18">
      <formula>MOD(ROW(),2)=0</formula>
    </cfRule>
  </conditionalFormatting>
  <conditionalFormatting sqref="B3:B4">
    <cfRule type="expression" dxfId="12" priority="13">
      <formula>MOD(ROW(),2)=0</formula>
    </cfRule>
  </conditionalFormatting>
  <conditionalFormatting sqref="B76:C78">
    <cfRule type="expression" dxfId="11" priority="1">
      <formula>MOD(ROW(),2)=0</formula>
    </cfRule>
  </conditionalFormatting>
  <conditionalFormatting sqref="B6:C10">
    <cfRule type="expression" dxfId="10" priority="12">
      <formula>MOD(ROW(),2)=0</formula>
    </cfRule>
  </conditionalFormatting>
  <conditionalFormatting sqref="B11:C13">
    <cfRule type="expression" dxfId="9" priority="11">
      <formula>MOD(ROW(),2)=0</formula>
    </cfRule>
  </conditionalFormatting>
  <conditionalFormatting sqref="B14:C20">
    <cfRule type="expression" dxfId="8" priority="10">
      <formula>MOD(ROW(),2)=0</formula>
    </cfRule>
  </conditionalFormatting>
  <conditionalFormatting sqref="B21:B24">
    <cfRule type="expression" dxfId="7" priority="9">
      <formula>MOD(ROW(),2)=0</formula>
    </cfRule>
  </conditionalFormatting>
  <conditionalFormatting sqref="B48:C49 B25:C38">
    <cfRule type="expression" dxfId="6" priority="8">
      <formula>MOD(ROW(),2)=0</formula>
    </cfRule>
  </conditionalFormatting>
  <conditionalFormatting sqref="B47:C47">
    <cfRule type="expression" dxfId="5" priority="7">
      <formula>MOD(ROW(),2)=0</formula>
    </cfRule>
  </conditionalFormatting>
  <conditionalFormatting sqref="B50:B51">
    <cfRule type="expression" dxfId="4" priority="6">
      <formula>MOD(ROW(),2)=0</formula>
    </cfRule>
  </conditionalFormatting>
  <conditionalFormatting sqref="B52:B59">
    <cfRule type="expression" dxfId="3" priority="5">
      <formula>MOD(ROW(),2)=0</formula>
    </cfRule>
  </conditionalFormatting>
  <conditionalFormatting sqref="B60:C73">
    <cfRule type="expression" dxfId="2" priority="4">
      <formula>MOD(ROW(),2)=0</formula>
    </cfRule>
  </conditionalFormatting>
  <conditionalFormatting sqref="B75">
    <cfRule type="expression" dxfId="1" priority="3">
      <formula>MOD(ROW(),2)=0</formula>
    </cfRule>
  </conditionalFormatting>
  <conditionalFormatting sqref="B74">
    <cfRule type="expression" dxfId="0" priority="2">
      <formula>MOD(ROW(),2)=0</formula>
    </cfRule>
  </conditionalFormatting>
  <pageMargins left="0.45" right="0.45" top="0.5" bottom="0.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2020</vt:lpstr>
      <vt:lpstr>'2020'!Print_Titles</vt:lpstr>
    </vt:vector>
  </TitlesOfParts>
  <Company>Admin for the Courts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Jensen, Charlotte</dc:creator>
  <cp:lastModifiedBy>Pardee, Michelle</cp:lastModifiedBy>
  <cp:lastPrinted>2020-10-09T22:08:56Z</cp:lastPrinted>
  <dcterms:created xsi:type="dcterms:W3CDTF">2018-10-05T19:03:23Z</dcterms:created>
  <dcterms:modified xsi:type="dcterms:W3CDTF">2020-11-20T21:17:40Z</dcterms:modified>
</cp:coreProperties>
</file>