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urt Business Information-Reporting\Judicial Needs\2020 JNE\"/>
    </mc:Choice>
  </mc:AlternateContent>
  <bookViews>
    <workbookView xWindow="0" yWindow="0" windowWidth="10550" windowHeight="10560"/>
  </bookViews>
  <sheets>
    <sheet name="2020" sheetId="1" r:id="rId1"/>
  </sheets>
  <definedNames>
    <definedName name="_xlnm.Print_Area" localSheetId="0">'2020'!$A$1:$F$45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20" i="1"/>
  <c r="E13" i="1"/>
  <c r="E6" i="1"/>
  <c r="F39" i="1" l="1"/>
  <c r="D39" i="1" l="1"/>
  <c r="C39" i="1"/>
  <c r="B39" i="1" l="1"/>
  <c r="E39" i="1" l="1"/>
</calcChain>
</file>

<file path=xl/sharedStrings.xml><?xml version="1.0" encoding="utf-8"?>
<sst xmlns="http://schemas.openxmlformats.org/spreadsheetml/2006/main" count="50" uniqueCount="50">
  <si>
    <t>Judges</t>
  </si>
  <si>
    <t>Full-Time Commissioners</t>
  </si>
  <si>
    <t>Part-Time Commissioners (Equivalent FTE)</t>
  </si>
  <si>
    <t>Adams</t>
  </si>
  <si>
    <t>Benton &amp; Franklin</t>
  </si>
  <si>
    <t>Chelan</t>
  </si>
  <si>
    <t xml:space="preserve">Clallam </t>
  </si>
  <si>
    <t xml:space="preserve">Clark  </t>
  </si>
  <si>
    <t xml:space="preserve">Douglas   </t>
  </si>
  <si>
    <t xml:space="preserve">Grant </t>
  </si>
  <si>
    <t xml:space="preserve">Grays Harbor  </t>
  </si>
  <si>
    <t>Island</t>
  </si>
  <si>
    <t>Jefferson</t>
  </si>
  <si>
    <t xml:space="preserve">Kitsap    </t>
  </si>
  <si>
    <t xml:space="preserve">Kittitas </t>
  </si>
  <si>
    <t>Klickitat/Skamania</t>
  </si>
  <si>
    <t xml:space="preserve">Mason    </t>
  </si>
  <si>
    <t>Pend Oreille (See Ferry)</t>
  </si>
  <si>
    <t xml:space="preserve">Skagit  </t>
  </si>
  <si>
    <t xml:space="preserve">Snohomish    </t>
  </si>
  <si>
    <t xml:space="preserve">Spokane    </t>
  </si>
  <si>
    <t>Stevens  (See Ferry)</t>
  </si>
  <si>
    <t xml:space="preserve">Thurston   </t>
  </si>
  <si>
    <t>Wahkiakum (See Pacific)</t>
  </si>
  <si>
    <t xml:space="preserve">Whitman    </t>
  </si>
  <si>
    <t xml:space="preserve">Yakima    </t>
  </si>
  <si>
    <t>Statewide Total</t>
  </si>
  <si>
    <r>
      <rPr>
        <vertAlign val="superscript"/>
        <sz val="10"/>
        <rFont val="Calibri"/>
        <family val="2"/>
      </rPr>
      <t>2</t>
    </r>
    <r>
      <rPr>
        <sz val="10"/>
        <rFont val="Calibri"/>
        <family val="2"/>
      </rPr>
      <t xml:space="preserve"> Superior court judge positions authorized by state statute yet unfunded at the county level.</t>
    </r>
  </si>
  <si>
    <r>
      <rPr>
        <vertAlign val="superscript"/>
        <sz val="10"/>
        <rFont val="Calibri"/>
        <family val="2"/>
      </rPr>
      <t>3</t>
    </r>
    <r>
      <rPr>
        <sz val="10"/>
        <rFont val="Calibri"/>
        <family val="2"/>
      </rPr>
      <t xml:space="preserve"> This column represents the estimated number of judge positions needed, as required by RCW 2.56.030(11). Individual counties or judicial districts may choose to establish and fund court commissioner positions instead of superior court judge positions. Identical indicators are used to measure the workload of both judges and commissioners.</t>
    </r>
  </si>
  <si>
    <r>
      <t>Authorized but Unfilled Judge Positions</t>
    </r>
    <r>
      <rPr>
        <b/>
        <vertAlign val="superscript"/>
        <sz val="10"/>
        <color theme="1"/>
        <rFont val="Calibri"/>
        <family val="2"/>
        <scheme val="minor"/>
      </rPr>
      <t>2</t>
    </r>
  </si>
  <si>
    <r>
      <t>Total Estimated Judge Need</t>
    </r>
    <r>
      <rPr>
        <b/>
        <vertAlign val="superscript"/>
        <sz val="10"/>
        <color theme="1"/>
        <rFont val="Calibri"/>
        <family val="2"/>
        <scheme val="minor"/>
      </rPr>
      <t>3</t>
    </r>
  </si>
  <si>
    <t xml:space="preserve">Walla Walla    </t>
  </si>
  <si>
    <t xml:space="preserve">Ferry/Stevens /Pend Oreille  (Ferry) </t>
  </si>
  <si>
    <t xml:space="preserve">Asotin, Garfield and Columbia  </t>
  </si>
  <si>
    <t xml:space="preserve">Lewis    </t>
  </si>
  <si>
    <t xml:space="preserve">Pierce    </t>
  </si>
  <si>
    <t>Skamania (See Klickitat)</t>
  </si>
  <si>
    <r>
      <rPr>
        <b/>
        <sz val="12"/>
        <rFont val="Calibri"/>
        <family val="2"/>
      </rPr>
      <t>Superior Courts</t>
    </r>
    <r>
      <rPr>
        <b/>
        <sz val="16"/>
        <rFont val="Calibri"/>
        <family val="2"/>
      </rPr>
      <t xml:space="preserve">
</t>
    </r>
    <r>
      <rPr>
        <b/>
        <sz val="11"/>
        <rFont val="Calibri"/>
        <family val="2"/>
      </rPr>
      <t/>
    </r>
  </si>
  <si>
    <r>
      <t>Superior Courts - Judicial Needs Estimate by Full-Time Equivalents, 2020 Projected Filings</t>
    </r>
    <r>
      <rPr>
        <b/>
        <vertAlign val="superscript"/>
        <sz val="10"/>
        <rFont val="Microsoft Sans Serif"/>
        <family val="2"/>
      </rPr>
      <t>1</t>
    </r>
  </si>
  <si>
    <t xml:space="preserve">Staffing levels measured are those in effect on 12/31/2019. </t>
  </si>
  <si>
    <r>
      <rPr>
        <vertAlign val="superscript"/>
        <sz val="10"/>
        <rFont val="Calibri"/>
        <family val="2"/>
      </rPr>
      <t>1</t>
    </r>
    <r>
      <rPr>
        <sz val="10"/>
        <rFont val="Calibri"/>
        <family val="2"/>
      </rPr>
      <t xml:space="preserve"> Year 2020 projected filings are based on the previous five-year filing trends of the various case types in a given court. Needs estimates are based on the previous five years of data for the number of total judicial officers and case resolutions.</t>
    </r>
  </si>
  <si>
    <t xml:space="preserve">Whatcom   </t>
  </si>
  <si>
    <t xml:space="preserve">San Juan </t>
  </si>
  <si>
    <t xml:space="preserve">Okanogan </t>
  </si>
  <si>
    <t xml:space="preserve">Cowlitz    </t>
  </si>
  <si>
    <t>King</t>
  </si>
  <si>
    <r>
      <t xml:space="preserve">Lincoln </t>
    </r>
    <r>
      <rPr>
        <vertAlign val="superscript"/>
        <sz val="10"/>
        <rFont val="Calibri"/>
        <family val="2"/>
      </rPr>
      <t>4</t>
    </r>
  </si>
  <si>
    <r>
      <t xml:space="preserve">Pacific/Wahkiakum </t>
    </r>
    <r>
      <rPr>
        <vertAlign val="superscript"/>
        <sz val="10"/>
        <rFont val="Calibri"/>
        <family val="2"/>
      </rPr>
      <t>5</t>
    </r>
  </si>
  <si>
    <r>
      <rPr>
        <vertAlign val="superscript"/>
        <sz val="10"/>
        <rFont val="Calibri"/>
        <family val="2"/>
      </rPr>
      <t>4</t>
    </r>
    <r>
      <rPr>
        <sz val="10"/>
        <rFont val="Calibri"/>
        <family val="2"/>
      </rPr>
      <t xml:space="preserve">  The estimation process eliminates Lincoln County due to caseload anomalies which strongly influence the overall results. In order to obtain a true statewide total, the estimated judge need for Lincoln County is imputed to be identical to the current judicial officer FTE count in that county.</t>
    </r>
  </si>
  <si>
    <r>
      <rPr>
        <vertAlign val="superscript"/>
        <sz val="10"/>
        <rFont val="Calibri"/>
        <family val="2"/>
      </rPr>
      <t xml:space="preserve">5 </t>
    </r>
    <r>
      <rPr>
        <sz val="10"/>
        <rFont val="Calibri"/>
        <family val="2"/>
      </rPr>
      <t xml:space="preserve">Wahkiakum County Superior Court is processing uncontested dissolution case filings, similar to Lincoln County Superior Court. Starting JNE 2018, for Wahkiakum County, filings for dissolution w/ and w/o children were excluded.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</si>
</sst>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Microsoft Sans Serif"/>
      <family val="2"/>
    </font>
    <font>
      <b/>
      <sz val="11"/>
      <name val="Calibri"/>
      <family val="2"/>
    </font>
    <font>
      <b/>
      <sz val="16"/>
      <name val="Calibri"/>
      <family val="2"/>
    </font>
    <font>
      <b/>
      <sz val="10"/>
      <color theme="1"/>
      <name val="Calibri"/>
      <family val="2"/>
      <scheme val="minor"/>
    </font>
    <font>
      <b/>
      <sz val="10"/>
      <name val="Calibri"/>
      <family val="2"/>
      <scheme val="minor"/>
    </font>
    <font>
      <sz val="10"/>
      <name val="Calibri"/>
      <family val="2"/>
    </font>
    <font>
      <sz val="8"/>
      <name val="Calibri"/>
      <family val="2"/>
    </font>
    <font>
      <vertAlign val="superscript"/>
      <sz val="10"/>
      <name val="Calibri"/>
      <family val="2"/>
    </font>
    <font>
      <b/>
      <vertAlign val="superscript"/>
      <sz val="10"/>
      <color theme="1"/>
      <name val="Calibri"/>
      <family val="2"/>
      <scheme val="minor"/>
    </font>
    <font>
      <b/>
      <sz val="10"/>
      <name val="Microsoft Sans Serif"/>
      <family val="2"/>
    </font>
    <font>
      <b/>
      <vertAlign val="superscript"/>
      <sz val="10"/>
      <name val="Microsoft Sans Serif"/>
      <family val="2"/>
    </font>
    <font>
      <b/>
      <sz val="10"/>
      <color rgb="FFFF0000"/>
      <name val="Cambria"/>
      <family val="1"/>
    </font>
    <font>
      <sz val="10"/>
      <name val="Cambria"/>
      <family val="1"/>
    </font>
    <font>
      <b/>
      <sz val="12"/>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17">
    <border>
      <left/>
      <right/>
      <top/>
      <bottom/>
      <diagonal/>
    </border>
    <border>
      <left style="thin">
        <color theme="1" tint="0.499984740745262"/>
      </left>
      <right style="thin">
        <color theme="1" tint="0.499984740745262"/>
      </right>
      <top style="medium">
        <color theme="1" tint="0.499984740745262"/>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theme="1" tint="0.499984740745262"/>
      </right>
      <top style="medium">
        <color indexed="64"/>
      </top>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style="medium">
        <color theme="1" tint="0.499984740745262"/>
      </bottom>
      <diagonal/>
    </border>
    <border>
      <left style="medium">
        <color indexed="64"/>
      </left>
      <right style="medium">
        <color theme="1" tint="0.499984740745262"/>
      </right>
      <top/>
      <bottom style="medium">
        <color theme="1" tint="0.499984740745262"/>
      </bottom>
      <diagonal/>
    </border>
    <border>
      <left/>
      <right style="medium">
        <color indexed="64"/>
      </right>
      <top/>
      <bottom/>
      <diagonal/>
    </border>
    <border>
      <left style="medium">
        <color indexed="64"/>
      </left>
      <right style="medium">
        <color theme="1" tint="0.499984740745262"/>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cellStyleXfs>
  <cellXfs count="56">
    <xf numFmtId="0" fontId="0" fillId="0" borderId="0" xfId="0"/>
    <xf numFmtId="0" fontId="4" fillId="2" borderId="0" xfId="1" applyFont="1" applyFill="1" applyBorder="1" applyAlignment="1">
      <alignment horizontal="center" wrapText="1"/>
    </xf>
    <xf numFmtId="0" fontId="4" fillId="2" borderId="1" xfId="1" applyFont="1" applyFill="1" applyBorder="1" applyAlignment="1">
      <alignment horizontal="center" wrapText="1"/>
    </xf>
    <xf numFmtId="0" fontId="5" fillId="2" borderId="1" xfId="1" applyFont="1" applyFill="1" applyBorder="1" applyAlignment="1">
      <alignment horizontal="center" wrapText="1"/>
    </xf>
    <xf numFmtId="0" fontId="4" fillId="2" borderId="8" xfId="1" applyFont="1" applyFill="1" applyBorder="1" applyAlignment="1">
      <alignment horizontal="center" wrapText="1"/>
    </xf>
    <xf numFmtId="0" fontId="6" fillId="0" borderId="9" xfId="1" applyFont="1" applyFill="1" applyBorder="1"/>
    <xf numFmtId="0" fontId="6" fillId="0" borderId="9" xfId="1" applyFont="1" applyFill="1" applyBorder="1" applyAlignment="1">
      <alignment wrapText="1"/>
    </xf>
    <xf numFmtId="2" fontId="6" fillId="0" borderId="11" xfId="1" applyNumberFormat="1" applyFont="1" applyFill="1" applyBorder="1"/>
    <xf numFmtId="0" fontId="6" fillId="0" borderId="9" xfId="1" applyFont="1" applyBorder="1"/>
    <xf numFmtId="0" fontId="6" fillId="4" borderId="9" xfId="1" applyFont="1" applyFill="1" applyBorder="1"/>
    <xf numFmtId="0" fontId="6" fillId="0" borderId="9" xfId="1" applyFont="1" applyFill="1" applyBorder="1" applyAlignment="1">
      <alignment vertical="top" wrapText="1"/>
    </xf>
    <xf numFmtId="2" fontId="0" fillId="0" borderId="0" xfId="0" applyNumberFormat="1"/>
    <xf numFmtId="164" fontId="0" fillId="0" borderId="0" xfId="0" applyNumberFormat="1"/>
    <xf numFmtId="2" fontId="12" fillId="0" borderId="0" xfId="0" applyNumberFormat="1" applyFont="1" applyAlignment="1">
      <alignment horizontal="left"/>
    </xf>
    <xf numFmtId="2" fontId="13" fillId="0" borderId="0" xfId="0" applyNumberFormat="1" applyFont="1"/>
    <xf numFmtId="164" fontId="6" fillId="0" borderId="2"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2" fontId="6" fillId="0" borderId="3"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164" fontId="6" fillId="3" borderId="3"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2" fontId="7" fillId="3" borderId="3" xfId="1" applyNumberFormat="1" applyFont="1" applyFill="1" applyBorder="1" applyAlignment="1">
      <alignment horizontal="center" vertical="center"/>
    </xf>
    <xf numFmtId="2" fontId="7" fillId="0" borderId="3" xfId="1" applyNumberFormat="1" applyFont="1" applyFill="1" applyBorder="1" applyAlignment="1">
      <alignment horizontal="center" vertical="center"/>
    </xf>
    <xf numFmtId="2" fontId="6" fillId="0" borderId="2" xfId="1" applyNumberFormat="1" applyFont="1" applyFill="1" applyBorder="1" applyAlignment="1">
      <alignment horizontal="center" vertical="center"/>
    </xf>
    <xf numFmtId="164" fontId="6" fillId="0" borderId="3"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10" xfId="1" applyNumberFormat="1" applyFont="1" applyFill="1" applyBorder="1" applyAlignment="1">
      <alignment horizontal="center" vertical="center"/>
    </xf>
    <xf numFmtId="164" fontId="6" fillId="4" borderId="2"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2" fontId="6" fillId="4" borderId="3" xfId="1" applyNumberFormat="1" applyFont="1" applyFill="1" applyBorder="1" applyAlignment="1">
      <alignment horizontal="center" vertical="center"/>
    </xf>
    <xf numFmtId="164" fontId="7" fillId="0" borderId="2" xfId="1" applyNumberFormat="1" applyFont="1" applyFill="1" applyBorder="1" applyAlignment="1">
      <alignment horizontal="center" vertical="center"/>
    </xf>
    <xf numFmtId="2" fontId="6" fillId="0" borderId="2" xfId="1" applyNumberFormat="1" applyFont="1" applyBorder="1" applyAlignment="1">
      <alignment horizontal="center" vertical="center"/>
    </xf>
    <xf numFmtId="2" fontId="13" fillId="5" borderId="10" xfId="0" applyNumberFormat="1" applyFont="1" applyFill="1" applyBorder="1" applyAlignment="1">
      <alignment horizontal="center" vertical="center"/>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10" fillId="0" borderId="5" xfId="1" applyFont="1" applyBorder="1" applyAlignment="1">
      <alignment horizontal="center" wrapText="1"/>
    </xf>
    <xf numFmtId="0" fontId="10" fillId="0" borderId="6" xfId="1" applyFont="1" applyBorder="1" applyAlignment="1">
      <alignment horizontal="center" wrapText="1"/>
    </xf>
    <xf numFmtId="0" fontId="6" fillId="0" borderId="13" xfId="1" applyFont="1" applyBorder="1" applyAlignment="1">
      <alignment horizontal="left" vertical="top" wrapText="1"/>
    </xf>
    <xf numFmtId="0" fontId="6" fillId="0" borderId="0" xfId="1" applyFont="1" applyBorder="1" applyAlignment="1">
      <alignment horizontal="left" vertical="top" wrapText="1"/>
    </xf>
    <xf numFmtId="0" fontId="6" fillId="0" borderId="8" xfId="1" applyFont="1" applyBorder="1" applyAlignment="1">
      <alignment horizontal="left" vertical="top" wrapText="1"/>
    </xf>
    <xf numFmtId="2" fontId="13" fillId="0" borderId="10" xfId="0" applyNumberFormat="1" applyFont="1" applyFill="1" applyBorder="1" applyAlignment="1">
      <alignment horizontal="center" vertical="center"/>
    </xf>
    <xf numFmtId="2" fontId="6" fillId="0" borderId="12" xfId="1" applyNumberFormat="1" applyFont="1" applyFill="1" applyBorder="1" applyAlignment="1">
      <alignment horizontal="center" vertical="center"/>
    </xf>
    <xf numFmtId="0" fontId="6" fillId="0" borderId="14" xfId="1" applyFont="1" applyBorder="1" applyAlignment="1">
      <alignment horizontal="left" vertical="top" wrapText="1"/>
    </xf>
    <xf numFmtId="0" fontId="6" fillId="0" borderId="15" xfId="1" applyFont="1" applyBorder="1" applyAlignment="1">
      <alignment horizontal="left" vertical="top" wrapText="1"/>
    </xf>
    <xf numFmtId="0" fontId="6" fillId="0" borderId="16" xfId="1" applyFont="1" applyBorder="1" applyAlignment="1">
      <alignment horizontal="left" vertical="top" wrapText="1"/>
    </xf>
    <xf numFmtId="0" fontId="6" fillId="0" borderId="13" xfId="1" applyFont="1" applyBorder="1" applyAlignment="1">
      <alignment vertical="top"/>
    </xf>
    <xf numFmtId="0" fontId="6" fillId="0" borderId="0" xfId="1" applyFont="1" applyBorder="1" applyAlignment="1">
      <alignment vertical="top"/>
    </xf>
    <xf numFmtId="0" fontId="6" fillId="0" borderId="8" xfId="1" applyFont="1" applyBorder="1" applyAlignment="1">
      <alignment vertical="top"/>
    </xf>
    <xf numFmtId="2" fontId="6" fillId="5" borderId="3" xfId="1" applyNumberFormat="1" applyFont="1" applyFill="1" applyBorder="1" applyAlignment="1">
      <alignment horizontal="center" vertical="center"/>
    </xf>
    <xf numFmtId="2" fontId="13" fillId="0" borderId="0" xfId="0" applyNumberFormat="1" applyFont="1" applyBorder="1"/>
    <xf numFmtId="2" fontId="6" fillId="3" borderId="10" xfId="1" applyNumberFormat="1" applyFont="1" applyFill="1" applyBorder="1" applyAlignment="1">
      <alignment horizontal="center" vertical="center"/>
    </xf>
    <xf numFmtId="2" fontId="6" fillId="0" borderId="10" xfId="1" applyNumberFormat="1" applyFont="1" applyBorder="1" applyAlignment="1">
      <alignment horizontal="center" vertical="center"/>
    </xf>
    <xf numFmtId="2" fontId="6" fillId="4" borderId="10" xfId="1" applyNumberFormat="1" applyFont="1" applyFill="1" applyBorder="1" applyAlignment="1">
      <alignment horizontal="center" vertical="center"/>
    </xf>
    <xf numFmtId="0" fontId="6" fillId="0" borderId="13" xfId="1" applyFont="1" applyBorder="1" applyAlignment="1">
      <alignment vertical="center" wrapText="1"/>
    </xf>
    <xf numFmtId="0" fontId="6" fillId="0" borderId="0" xfId="1" applyFont="1" applyBorder="1" applyAlignment="1">
      <alignment vertical="center" wrapText="1"/>
    </xf>
    <xf numFmtId="0" fontId="6" fillId="0" borderId="8" xfId="1" applyFont="1" applyBorder="1" applyAlignment="1">
      <alignment vertical="center" wrapText="1"/>
    </xf>
  </cellXfs>
  <cellStyles count="2">
    <cellStyle name="Normal" xfId="0" builtinId="0"/>
    <cellStyle name="Normal 2" xfId="1"/>
  </cellStyles>
  <dxfs count="40">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
      <fill>
        <patternFill>
          <bgColor rgb="FFF7F7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90" zoomScaleNormal="90" workbookViewId="0">
      <selection activeCell="O27" sqref="O27"/>
    </sheetView>
  </sheetViews>
  <sheetFormatPr defaultRowHeight="14.5" x14ac:dyDescent="0.35"/>
  <cols>
    <col min="1" max="1" width="28.453125" customWidth="1"/>
    <col min="3" max="3" width="11.453125" customWidth="1"/>
    <col min="4" max="4" width="13" customWidth="1"/>
    <col min="5" max="5" width="14.81640625" customWidth="1"/>
    <col min="6" max="6" width="13.26953125" customWidth="1"/>
    <col min="7" max="7" width="9.1796875" style="11"/>
  </cols>
  <sheetData>
    <row r="1" spans="1:9" ht="36" customHeight="1" thickBot="1" x14ac:dyDescent="0.4">
      <c r="A1" s="33" t="s">
        <v>37</v>
      </c>
      <c r="B1" s="35" t="s">
        <v>38</v>
      </c>
      <c r="C1" s="35"/>
      <c r="D1" s="35"/>
      <c r="E1" s="35"/>
      <c r="F1" s="36"/>
    </row>
    <row r="2" spans="1:9" ht="54.5" thickBot="1" x14ac:dyDescent="0.4">
      <c r="A2" s="34"/>
      <c r="B2" s="1" t="s">
        <v>0</v>
      </c>
      <c r="C2" s="2" t="s">
        <v>29</v>
      </c>
      <c r="D2" s="2" t="s">
        <v>1</v>
      </c>
      <c r="E2" s="3" t="s">
        <v>2</v>
      </c>
      <c r="F2" s="4" t="s">
        <v>30</v>
      </c>
      <c r="G2" s="13"/>
      <c r="I2" s="12"/>
    </row>
    <row r="3" spans="1:9" x14ac:dyDescent="0.35">
      <c r="A3" s="5" t="s">
        <v>3</v>
      </c>
      <c r="B3" s="15">
        <v>1</v>
      </c>
      <c r="C3" s="16"/>
      <c r="D3" s="17"/>
      <c r="E3" s="17"/>
      <c r="F3" s="40">
        <v>0.90492882726553359</v>
      </c>
      <c r="G3" s="14"/>
    </row>
    <row r="4" spans="1:9" x14ac:dyDescent="0.35">
      <c r="A4" s="6" t="s">
        <v>33</v>
      </c>
      <c r="B4" s="18">
        <v>1</v>
      </c>
      <c r="C4" s="19"/>
      <c r="D4" s="20"/>
      <c r="E4" s="21"/>
      <c r="F4" s="50">
        <v>2.02</v>
      </c>
      <c r="G4" s="14"/>
    </row>
    <row r="5" spans="1:9" x14ac:dyDescent="0.35">
      <c r="A5" s="6" t="s">
        <v>4</v>
      </c>
      <c r="B5" s="15">
        <v>7</v>
      </c>
      <c r="C5" s="16"/>
      <c r="D5" s="17">
        <v>3</v>
      </c>
      <c r="E5" s="17"/>
      <c r="F5" s="40">
        <v>12.02049760889247</v>
      </c>
      <c r="G5" s="14"/>
    </row>
    <row r="6" spans="1:9" x14ac:dyDescent="0.35">
      <c r="A6" s="5" t="s">
        <v>5</v>
      </c>
      <c r="B6" s="15">
        <v>3</v>
      </c>
      <c r="C6" s="16">
        <v>1</v>
      </c>
      <c r="D6" s="17">
        <v>1</v>
      </c>
      <c r="E6" s="17">
        <f>1.2/40</f>
        <v>0.03</v>
      </c>
      <c r="F6" s="50">
        <v>4.29</v>
      </c>
      <c r="G6" s="14"/>
    </row>
    <row r="7" spans="1:9" x14ac:dyDescent="0.35">
      <c r="A7" s="5" t="s">
        <v>6</v>
      </c>
      <c r="B7" s="15">
        <v>3</v>
      </c>
      <c r="C7" s="16"/>
      <c r="D7" s="17">
        <v>1</v>
      </c>
      <c r="E7" s="22"/>
      <c r="F7" s="40">
        <v>4.5077545372152592</v>
      </c>
      <c r="G7" s="14"/>
    </row>
    <row r="8" spans="1:9" x14ac:dyDescent="0.35">
      <c r="A8" s="5" t="s">
        <v>7</v>
      </c>
      <c r="B8" s="15">
        <v>10</v>
      </c>
      <c r="C8" s="16"/>
      <c r="D8" s="17">
        <v>3</v>
      </c>
      <c r="E8" s="17">
        <v>0.4</v>
      </c>
      <c r="F8" s="50">
        <v>15.82</v>
      </c>
      <c r="G8" s="14"/>
    </row>
    <row r="9" spans="1:9" x14ac:dyDescent="0.35">
      <c r="A9" s="5" t="s">
        <v>44</v>
      </c>
      <c r="B9" s="15">
        <v>5</v>
      </c>
      <c r="C9" s="16"/>
      <c r="D9" s="17"/>
      <c r="E9" s="17">
        <v>0.79</v>
      </c>
      <c r="F9" s="40">
        <v>6.9117034475873522</v>
      </c>
      <c r="G9" s="14"/>
    </row>
    <row r="10" spans="1:9" x14ac:dyDescent="0.35">
      <c r="A10" s="7" t="s">
        <v>8</v>
      </c>
      <c r="B10" s="15">
        <v>1</v>
      </c>
      <c r="C10" s="15"/>
      <c r="D10" s="23"/>
      <c r="E10" s="20"/>
      <c r="F10" s="50">
        <v>1.5</v>
      </c>
      <c r="G10" s="14"/>
    </row>
    <row r="11" spans="1:9" ht="16.399999999999999" customHeight="1" x14ac:dyDescent="0.35">
      <c r="A11" s="10" t="s">
        <v>32</v>
      </c>
      <c r="B11" s="15">
        <v>2</v>
      </c>
      <c r="C11" s="16"/>
      <c r="D11" s="17">
        <v>1</v>
      </c>
      <c r="E11" s="17"/>
      <c r="F11" s="40">
        <v>3.8721887250919407</v>
      </c>
      <c r="G11" s="14"/>
    </row>
    <row r="12" spans="1:9" x14ac:dyDescent="0.35">
      <c r="A12" s="5" t="s">
        <v>9</v>
      </c>
      <c r="B12" s="15">
        <v>3</v>
      </c>
      <c r="C12" s="16"/>
      <c r="D12" s="17">
        <v>1</v>
      </c>
      <c r="E12" s="17"/>
      <c r="F12" s="26">
        <v>4.7</v>
      </c>
      <c r="G12" s="14"/>
    </row>
    <row r="13" spans="1:9" x14ac:dyDescent="0.35">
      <c r="A13" s="5" t="s">
        <v>10</v>
      </c>
      <c r="B13" s="15">
        <v>3</v>
      </c>
      <c r="C13" s="16"/>
      <c r="D13" s="17"/>
      <c r="E13" s="17">
        <f>10/40</f>
        <v>0.25</v>
      </c>
      <c r="F13" s="40">
        <v>4.5428920628290337</v>
      </c>
      <c r="G13" s="14"/>
    </row>
    <row r="14" spans="1:9" x14ac:dyDescent="0.35">
      <c r="A14" s="5" t="s">
        <v>11</v>
      </c>
      <c r="B14" s="18">
        <v>2</v>
      </c>
      <c r="C14" s="19"/>
      <c r="D14" s="20"/>
      <c r="E14" s="20"/>
      <c r="F14" s="50">
        <v>2.98</v>
      </c>
      <c r="G14" s="14"/>
    </row>
    <row r="15" spans="1:9" x14ac:dyDescent="0.35">
      <c r="A15" s="5" t="s">
        <v>12</v>
      </c>
      <c r="B15" s="15">
        <v>1</v>
      </c>
      <c r="C15" s="16"/>
      <c r="D15" s="17"/>
      <c r="E15" s="17">
        <v>1.5</v>
      </c>
      <c r="F15" s="40">
        <v>1.6264572520363498</v>
      </c>
      <c r="G15" s="49"/>
    </row>
    <row r="16" spans="1:9" x14ac:dyDescent="0.35">
      <c r="A16" s="5" t="s">
        <v>45</v>
      </c>
      <c r="B16" s="15">
        <v>53</v>
      </c>
      <c r="C16" s="16"/>
      <c r="D16" s="17">
        <v>9</v>
      </c>
      <c r="E16" s="17"/>
      <c r="F16" s="26">
        <v>76.400000000000006</v>
      </c>
      <c r="G16" s="14"/>
    </row>
    <row r="17" spans="1:7" x14ac:dyDescent="0.35">
      <c r="A17" s="5" t="s">
        <v>13</v>
      </c>
      <c r="B17" s="15">
        <v>8</v>
      </c>
      <c r="C17" s="16"/>
      <c r="D17" s="17">
        <v>1</v>
      </c>
      <c r="E17" s="17"/>
      <c r="F17" s="40">
        <v>10.287406044598132</v>
      </c>
      <c r="G17" s="14"/>
    </row>
    <row r="18" spans="1:7" x14ac:dyDescent="0.35">
      <c r="A18" s="8" t="s">
        <v>14</v>
      </c>
      <c r="B18" s="15">
        <v>2</v>
      </c>
      <c r="C18" s="24"/>
      <c r="D18" s="25"/>
      <c r="E18" s="25"/>
      <c r="F18" s="51">
        <v>2.12</v>
      </c>
      <c r="G18" s="14"/>
    </row>
    <row r="19" spans="1:7" x14ac:dyDescent="0.35">
      <c r="A19" s="8" t="s">
        <v>15</v>
      </c>
      <c r="B19" s="15">
        <v>1</v>
      </c>
      <c r="C19" s="24"/>
      <c r="D19" s="25"/>
      <c r="E19" s="25">
        <v>0.16</v>
      </c>
      <c r="F19" s="40">
        <v>1.5695400392827363</v>
      </c>
      <c r="G19" s="14"/>
    </row>
    <row r="20" spans="1:7" x14ac:dyDescent="0.35">
      <c r="A20" s="5" t="s">
        <v>34</v>
      </c>
      <c r="B20" s="15">
        <v>3</v>
      </c>
      <c r="C20" s="16"/>
      <c r="D20" s="17">
        <v>1</v>
      </c>
      <c r="E20" s="17">
        <f>11/40</f>
        <v>0.27500000000000002</v>
      </c>
      <c r="F20" s="51">
        <v>6.2</v>
      </c>
      <c r="G20" s="14"/>
    </row>
    <row r="21" spans="1:7" ht="15" x14ac:dyDescent="0.35">
      <c r="A21" s="5" t="s">
        <v>46</v>
      </c>
      <c r="B21" s="15">
        <v>1</v>
      </c>
      <c r="C21" s="16"/>
      <c r="D21" s="17"/>
      <c r="E21" s="17"/>
      <c r="F21" s="26">
        <v>1.1299999999999999</v>
      </c>
      <c r="G21" s="14"/>
    </row>
    <row r="22" spans="1:7" x14ac:dyDescent="0.35">
      <c r="A22" s="9" t="s">
        <v>16</v>
      </c>
      <c r="B22" s="27">
        <v>3</v>
      </c>
      <c r="C22" s="28"/>
      <c r="D22" s="29"/>
      <c r="E22" s="29">
        <v>0.88</v>
      </c>
      <c r="F22" s="52">
        <v>3.24</v>
      </c>
      <c r="G22" s="14"/>
    </row>
    <row r="23" spans="1:7" x14ac:dyDescent="0.35">
      <c r="A23" s="5" t="s">
        <v>43</v>
      </c>
      <c r="B23" s="15">
        <v>2</v>
      </c>
      <c r="C23" s="16"/>
      <c r="D23" s="17"/>
      <c r="E23" s="17">
        <v>0.4</v>
      </c>
      <c r="F23" s="40">
        <v>2.4315735473177962</v>
      </c>
      <c r="G23" s="14"/>
    </row>
    <row r="24" spans="1:7" ht="15" x14ac:dyDescent="0.35">
      <c r="A24" s="5" t="s">
        <v>47</v>
      </c>
      <c r="B24" s="15">
        <v>1</v>
      </c>
      <c r="C24" s="16"/>
      <c r="D24" s="17"/>
      <c r="E24" s="17"/>
      <c r="F24" s="26">
        <v>1.53</v>
      </c>
      <c r="G24" s="14"/>
    </row>
    <row r="25" spans="1:7" x14ac:dyDescent="0.35">
      <c r="A25" s="8" t="s">
        <v>17</v>
      </c>
      <c r="B25" s="30"/>
      <c r="C25" s="24"/>
      <c r="D25" s="25"/>
      <c r="E25" s="25"/>
      <c r="F25" s="40"/>
      <c r="G25" s="14"/>
    </row>
    <row r="26" spans="1:7" x14ac:dyDescent="0.35">
      <c r="A26" s="5" t="s">
        <v>35</v>
      </c>
      <c r="B26" s="15">
        <v>22</v>
      </c>
      <c r="C26" s="16">
        <v>2</v>
      </c>
      <c r="D26" s="17">
        <v>9</v>
      </c>
      <c r="E26" s="17"/>
      <c r="F26" s="26">
        <v>30.22</v>
      </c>
      <c r="G26" s="14"/>
    </row>
    <row r="27" spans="1:7" x14ac:dyDescent="0.35">
      <c r="A27" s="8" t="s">
        <v>42</v>
      </c>
      <c r="B27" s="15">
        <v>1</v>
      </c>
      <c r="C27" s="24"/>
      <c r="D27" s="25"/>
      <c r="E27" s="22"/>
      <c r="F27" s="40">
        <v>0.78903361783050896</v>
      </c>
      <c r="G27" s="14"/>
    </row>
    <row r="28" spans="1:7" x14ac:dyDescent="0.35">
      <c r="A28" s="5" t="s">
        <v>18</v>
      </c>
      <c r="B28" s="15">
        <v>4</v>
      </c>
      <c r="C28" s="16"/>
      <c r="D28" s="17">
        <v>1</v>
      </c>
      <c r="E28" s="17">
        <v>0.35</v>
      </c>
      <c r="F28" s="26">
        <v>6.78</v>
      </c>
      <c r="G28" s="14"/>
    </row>
    <row r="29" spans="1:7" x14ac:dyDescent="0.35">
      <c r="A29" s="5" t="s">
        <v>36</v>
      </c>
      <c r="B29" s="30"/>
      <c r="C29" s="16"/>
      <c r="D29" s="17"/>
      <c r="E29" s="17"/>
      <c r="F29" s="40"/>
      <c r="G29" s="14"/>
    </row>
    <row r="30" spans="1:7" x14ac:dyDescent="0.35">
      <c r="A30" s="8" t="s">
        <v>19</v>
      </c>
      <c r="B30" s="15">
        <v>15</v>
      </c>
      <c r="C30" s="24"/>
      <c r="D30" s="25">
        <v>5</v>
      </c>
      <c r="E30" s="25"/>
      <c r="F30" s="51">
        <v>21.51</v>
      </c>
      <c r="G30" s="14"/>
    </row>
    <row r="31" spans="1:7" x14ac:dyDescent="0.35">
      <c r="A31" s="8" t="s">
        <v>20</v>
      </c>
      <c r="B31" s="15">
        <v>12</v>
      </c>
      <c r="C31" s="24">
        <v>1</v>
      </c>
      <c r="D31" s="25">
        <v>8</v>
      </c>
      <c r="E31" s="25"/>
      <c r="F31" s="40">
        <v>23.925212394711096</v>
      </c>
      <c r="G31" s="14"/>
    </row>
    <row r="32" spans="1:7" x14ac:dyDescent="0.35">
      <c r="A32" s="5" t="s">
        <v>21</v>
      </c>
      <c r="B32" s="30"/>
      <c r="C32" s="16"/>
      <c r="D32" s="17"/>
      <c r="E32" s="17"/>
      <c r="F32" s="26"/>
      <c r="G32" s="14"/>
    </row>
    <row r="33" spans="1:8" x14ac:dyDescent="0.35">
      <c r="A33" s="5" t="s">
        <v>22</v>
      </c>
      <c r="B33" s="15">
        <v>8</v>
      </c>
      <c r="C33" s="16"/>
      <c r="D33" s="17">
        <v>3</v>
      </c>
      <c r="E33" s="17"/>
      <c r="F33" s="40">
        <v>14.056352387869978</v>
      </c>
      <c r="G33" s="14"/>
    </row>
    <row r="34" spans="1:8" x14ac:dyDescent="0.35">
      <c r="A34" s="5" t="s">
        <v>23</v>
      </c>
      <c r="B34" s="30"/>
      <c r="C34" s="16"/>
      <c r="D34" s="17"/>
      <c r="E34" s="17"/>
      <c r="F34" s="26"/>
      <c r="G34" s="14"/>
    </row>
    <row r="35" spans="1:8" x14ac:dyDescent="0.35">
      <c r="A35" s="5" t="s">
        <v>31</v>
      </c>
      <c r="B35" s="15">
        <v>2</v>
      </c>
      <c r="C35" s="16"/>
      <c r="D35" s="17"/>
      <c r="E35" s="17">
        <f>20/40</f>
        <v>0.5</v>
      </c>
      <c r="F35" s="40">
        <v>2.9688034666243457</v>
      </c>
      <c r="G35" s="14"/>
    </row>
    <row r="36" spans="1:8" x14ac:dyDescent="0.35">
      <c r="A36" s="5" t="s">
        <v>41</v>
      </c>
      <c r="B36" s="15">
        <v>4</v>
      </c>
      <c r="C36" s="16"/>
      <c r="D36" s="17">
        <v>3</v>
      </c>
      <c r="E36" s="17">
        <v>0.8</v>
      </c>
      <c r="F36" s="26">
        <v>8.4600000000000009</v>
      </c>
      <c r="G36" s="14"/>
    </row>
    <row r="37" spans="1:8" x14ac:dyDescent="0.35">
      <c r="A37" s="8" t="s">
        <v>24</v>
      </c>
      <c r="B37" s="15">
        <v>1</v>
      </c>
      <c r="C37" s="24"/>
      <c r="D37" s="25"/>
      <c r="E37" s="25"/>
      <c r="F37" s="40">
        <v>1.4528825605471236</v>
      </c>
      <c r="G37" s="14"/>
    </row>
    <row r="38" spans="1:8" x14ac:dyDescent="0.35">
      <c r="A38" s="8" t="s">
        <v>25</v>
      </c>
      <c r="B38" s="15">
        <v>8</v>
      </c>
      <c r="C38" s="24"/>
      <c r="D38" s="25">
        <v>2</v>
      </c>
      <c r="E38" s="48">
        <v>0.5</v>
      </c>
      <c r="F38" s="32">
        <v>11.8914817511455</v>
      </c>
      <c r="G38" s="14"/>
    </row>
    <row r="39" spans="1:8" x14ac:dyDescent="0.35">
      <c r="A39" s="8" t="s">
        <v>26</v>
      </c>
      <c r="B39" s="31">
        <f t="shared" ref="B39" si="0">SUM(B3:B38)</f>
        <v>193</v>
      </c>
      <c r="C39" s="31">
        <f>SUM(C3:C38)</f>
        <v>4</v>
      </c>
      <c r="D39" s="31">
        <f>SUM(D3:D38)</f>
        <v>52</v>
      </c>
      <c r="E39" s="31">
        <f>SUM(E3:E38)</f>
        <v>6.835</v>
      </c>
      <c r="F39" s="41">
        <f>SUM(F3:F38)</f>
        <v>292.65870827084512</v>
      </c>
      <c r="H39" s="11"/>
    </row>
    <row r="40" spans="1:8" ht="20" customHeight="1" x14ac:dyDescent="0.35">
      <c r="A40" s="53" t="s">
        <v>39</v>
      </c>
      <c r="B40" s="54"/>
      <c r="C40" s="54"/>
      <c r="D40" s="54"/>
      <c r="E40" s="54"/>
      <c r="F40" s="55"/>
    </row>
    <row r="41" spans="1:8" ht="40.5" customHeight="1" x14ac:dyDescent="0.35">
      <c r="A41" s="37" t="s">
        <v>40</v>
      </c>
      <c r="B41" s="38"/>
      <c r="C41" s="38"/>
      <c r="D41" s="38"/>
      <c r="E41" s="38"/>
      <c r="F41" s="39"/>
    </row>
    <row r="42" spans="1:8" ht="20" customHeight="1" x14ac:dyDescent="0.35">
      <c r="A42" s="45" t="s">
        <v>27</v>
      </c>
      <c r="B42" s="46"/>
      <c r="C42" s="46"/>
      <c r="D42" s="46"/>
      <c r="E42" s="46"/>
      <c r="F42" s="47"/>
    </row>
    <row r="43" spans="1:8" ht="54.75" customHeight="1" x14ac:dyDescent="0.35">
      <c r="A43" s="37" t="s">
        <v>28</v>
      </c>
      <c r="B43" s="38"/>
      <c r="C43" s="38"/>
      <c r="D43" s="38"/>
      <c r="E43" s="38"/>
      <c r="F43" s="39"/>
    </row>
    <row r="44" spans="1:8" ht="44.9" customHeight="1" x14ac:dyDescent="0.35">
      <c r="A44" s="37" t="s">
        <v>48</v>
      </c>
      <c r="B44" s="38"/>
      <c r="C44" s="38"/>
      <c r="D44" s="38"/>
      <c r="E44" s="38"/>
      <c r="F44" s="39"/>
    </row>
    <row r="45" spans="1:8" ht="38.5" customHeight="1" x14ac:dyDescent="0.35">
      <c r="A45" s="42" t="s">
        <v>49</v>
      </c>
      <c r="B45" s="43"/>
      <c r="C45" s="43"/>
      <c r="D45" s="43"/>
      <c r="E45" s="43"/>
      <c r="F45" s="44"/>
    </row>
    <row r="46" spans="1:8" ht="48.25" customHeight="1" x14ac:dyDescent="0.35"/>
  </sheetData>
  <mergeCells count="7">
    <mergeCell ref="A1:A2"/>
    <mergeCell ref="B1:F1"/>
    <mergeCell ref="A41:F41"/>
    <mergeCell ref="A43:F43"/>
    <mergeCell ref="A45:F45"/>
    <mergeCell ref="A44:F44"/>
    <mergeCell ref="A40:F40"/>
  </mergeCells>
  <conditionalFormatting sqref="A3:A36 A39:F39 A38 F21">
    <cfRule type="expression" dxfId="22" priority="37">
      <formula>MOD(ROW(),2)=0</formula>
    </cfRule>
  </conditionalFormatting>
  <conditionalFormatting sqref="A37">
    <cfRule type="expression" dxfId="21" priority="36">
      <formula>MOD(ROW(),2)=0</formula>
    </cfRule>
  </conditionalFormatting>
  <conditionalFormatting sqref="B38 B3:B36">
    <cfRule type="expression" dxfId="20" priority="21">
      <formula>MOD(ROW(),2)=0</formula>
    </cfRule>
  </conditionalFormatting>
  <conditionalFormatting sqref="B37">
    <cfRule type="expression" dxfId="19" priority="20">
      <formula>MOD(ROW(),2)=0</formula>
    </cfRule>
  </conditionalFormatting>
  <conditionalFormatting sqref="C38:E38 C3:E36">
    <cfRule type="expression" dxfId="18" priority="19">
      <formula>MOD(ROW(),2)=0</formula>
    </cfRule>
  </conditionalFormatting>
  <conditionalFormatting sqref="C37:E37">
    <cfRule type="expression" dxfId="17" priority="18">
      <formula>MOD(ROW(),2)=0</formula>
    </cfRule>
  </conditionalFormatting>
  <conditionalFormatting sqref="F34">
    <cfRule type="expression" dxfId="16" priority="17">
      <formula>MOD(ROW(),2)=0</formula>
    </cfRule>
  </conditionalFormatting>
  <conditionalFormatting sqref="F30">
    <cfRule type="expression" dxfId="15" priority="16">
      <formula>MOD(ROW(),2)=0</formula>
    </cfRule>
  </conditionalFormatting>
  <conditionalFormatting sqref="F32">
    <cfRule type="expression" dxfId="14" priority="15">
      <formula>MOD(ROW(),2)=0</formula>
    </cfRule>
  </conditionalFormatting>
  <conditionalFormatting sqref="F36">
    <cfRule type="expression" dxfId="13" priority="14">
      <formula>MOD(ROW(),2)=0</formula>
    </cfRule>
  </conditionalFormatting>
  <conditionalFormatting sqref="F26">
    <cfRule type="expression" dxfId="12" priority="13">
      <formula>MOD(ROW(),2)=0</formula>
    </cfRule>
  </conditionalFormatting>
  <conditionalFormatting sqref="F28">
    <cfRule type="expression" dxfId="11" priority="12">
      <formula>MOD(ROW(),2)=0</formula>
    </cfRule>
  </conditionalFormatting>
  <conditionalFormatting sqref="F24">
    <cfRule type="expression" dxfId="10" priority="11">
      <formula>MOD(ROW(),2)=0</formula>
    </cfRule>
  </conditionalFormatting>
  <conditionalFormatting sqref="F22">
    <cfRule type="expression" dxfId="9" priority="10">
      <formula>MOD(ROW(),2)=0</formula>
    </cfRule>
  </conditionalFormatting>
  <conditionalFormatting sqref="F18">
    <cfRule type="expression" dxfId="8" priority="9">
      <formula>MOD(ROW(),2)=0</formula>
    </cfRule>
  </conditionalFormatting>
  <conditionalFormatting sqref="F20">
    <cfRule type="expression" dxfId="7" priority="8">
      <formula>MOD(ROW(),2)=0</formula>
    </cfRule>
  </conditionalFormatting>
  <conditionalFormatting sqref="F16">
    <cfRule type="expression" dxfId="6" priority="7">
      <formula>MOD(ROW(),2)=0</formula>
    </cfRule>
  </conditionalFormatting>
  <conditionalFormatting sqref="F14">
    <cfRule type="expression" dxfId="5" priority="6">
      <formula>MOD(ROW(),2)=0</formula>
    </cfRule>
  </conditionalFormatting>
  <conditionalFormatting sqref="F12">
    <cfRule type="expression" dxfId="4" priority="5">
      <formula>MOD(ROW(),2)=0</formula>
    </cfRule>
  </conditionalFormatting>
  <conditionalFormatting sqref="F10">
    <cfRule type="expression" dxfId="3" priority="4">
      <formula>MOD(ROW(),2)=0</formula>
    </cfRule>
  </conditionalFormatting>
  <conditionalFormatting sqref="F8">
    <cfRule type="expression" dxfId="2" priority="3">
      <formula>MOD(ROW(),2)=0</formula>
    </cfRule>
  </conditionalFormatting>
  <conditionalFormatting sqref="F6">
    <cfRule type="expression" dxfId="1" priority="2">
      <formula>MOD(ROW(),2)=0</formula>
    </cfRule>
  </conditionalFormatting>
  <conditionalFormatting sqref="F4">
    <cfRule type="expression" dxfId="0" priority="1">
      <formula>MOD(ROW(),2)=0</formula>
    </cfRule>
  </conditionalFormatting>
  <pageMargins left="0.25" right="0.25" top="0.5" bottom="0.84582895888013998"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vt:lpstr>
      <vt:lpstr>'2020'!Print_Area</vt:lpstr>
    </vt:vector>
  </TitlesOfParts>
  <Company>Admin for the Courts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Charlotte</dc:creator>
  <cp:lastModifiedBy>Pardee, Michelle</cp:lastModifiedBy>
  <cp:lastPrinted>2020-10-09T21:18:51Z</cp:lastPrinted>
  <dcterms:created xsi:type="dcterms:W3CDTF">2018-10-05T17:09:46Z</dcterms:created>
  <dcterms:modified xsi:type="dcterms:W3CDTF">2020-10-09T21:19:56Z</dcterms:modified>
</cp:coreProperties>
</file>