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embeddings/oleObject6.bin" ContentType="application/vnd.openxmlformats-officedocument.oleObject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embeddings/oleObject7.bin" ContentType="application/vnd.openxmlformats-officedocument.oleObject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embeddings/oleObject8.bin" ContentType="application/vnd.openxmlformats-officedocument.oleObject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embeddings/oleObject9.bin" ContentType="application/vnd.openxmlformats-officedocument.oleObject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FFICE OF COURT INNOVATION\BEHAVIORAL HEALTH COURTS\TJG\01 Contracted Courts\A19 Packet\Sample A19 and Backup Docs\"/>
    </mc:Choice>
  </mc:AlternateContent>
  <xr:revisionPtr revIDLastSave="0" documentId="13_ncr:1_{64CA4345-7DC8-4793-8075-C0249C43ED24}" xr6:coauthVersionLast="36" xr6:coauthVersionMax="36" xr10:uidLastSave="{00000000-0000-0000-0000-000000000000}"/>
  <bookViews>
    <workbookView xWindow="0" yWindow="0" windowWidth="28800" windowHeight="12225" xr2:uid="{17D75669-8F70-4DE4-9A7D-96C3E6ADCCEE}"/>
  </bookViews>
  <sheets>
    <sheet name="Training Expense Log" sheetId="1" r:id="rId1"/>
    <sheet name="Lucy Ricardo" sheetId="2" r:id="rId2"/>
    <sheet name="Ricky Ricardo" sheetId="4" r:id="rId3"/>
    <sheet name="Ethel Mertz" sheetId="5" r:id="rId4"/>
    <sheet name="Fred Mertz" sheetId="6" r:id="rId5"/>
    <sheet name="Team Member 5" sheetId="7" r:id="rId6"/>
    <sheet name="Team Member 6" sheetId="8" r:id="rId7"/>
    <sheet name="Team Member 7" sheetId="9" r:id="rId8"/>
    <sheet name="Team Member 8" sheetId="11" r:id="rId9"/>
    <sheet name="Team Member 9" sheetId="12" r:id="rId10"/>
    <sheet name="Team Member 10" sheetId="13" r:id="rId11"/>
    <sheet name="Team Member 11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4" l="1"/>
  <c r="L11" i="4"/>
  <c r="G15" i="1"/>
  <c r="G14" i="1"/>
  <c r="G13" i="1"/>
  <c r="G12" i="1"/>
  <c r="G11" i="1"/>
  <c r="G10" i="1"/>
  <c r="G9" i="1"/>
  <c r="G8" i="1"/>
  <c r="G7" i="1"/>
  <c r="G5" i="1"/>
  <c r="F15" i="1"/>
  <c r="F14" i="1"/>
  <c r="F13" i="1"/>
  <c r="F12" i="1"/>
  <c r="F11" i="1"/>
  <c r="F10" i="1"/>
  <c r="F9" i="1"/>
  <c r="E15" i="1"/>
  <c r="E14" i="1"/>
  <c r="E13" i="1"/>
  <c r="E12" i="1"/>
  <c r="E11" i="1"/>
  <c r="E10" i="1"/>
  <c r="E9" i="1"/>
  <c r="H9" i="1"/>
  <c r="H14" i="1"/>
  <c r="H15" i="1"/>
  <c r="D15" i="1"/>
  <c r="D14" i="1"/>
  <c r="D13" i="1"/>
  <c r="D12" i="1"/>
  <c r="D11" i="1"/>
  <c r="D10" i="1"/>
  <c r="D9" i="1"/>
  <c r="D7" i="1"/>
  <c r="Q49" i="14"/>
  <c r="P29" i="14"/>
  <c r="M29" i="14"/>
  <c r="L29" i="14"/>
  <c r="J29" i="14"/>
  <c r="H29" i="14"/>
  <c r="G29" i="14"/>
  <c r="F29" i="14"/>
  <c r="O27" i="14"/>
  <c r="Q27" i="14" s="1"/>
  <c r="K27" i="14"/>
  <c r="I27" i="14"/>
  <c r="O26" i="14"/>
  <c r="I26" i="14"/>
  <c r="K26" i="14" s="1"/>
  <c r="O25" i="14"/>
  <c r="I25" i="14"/>
  <c r="K25" i="14" s="1"/>
  <c r="O24" i="14"/>
  <c r="I24" i="14"/>
  <c r="K24" i="14" s="1"/>
  <c r="O23" i="14"/>
  <c r="Q23" i="14" s="1"/>
  <c r="K23" i="14"/>
  <c r="I23" i="14"/>
  <c r="O22" i="14"/>
  <c r="I22" i="14"/>
  <c r="K22" i="14" s="1"/>
  <c r="O21" i="14"/>
  <c r="I21" i="14"/>
  <c r="K21" i="14" s="1"/>
  <c r="O20" i="14"/>
  <c r="I20" i="14"/>
  <c r="K20" i="14" s="1"/>
  <c r="O19" i="14"/>
  <c r="Q19" i="14" s="1"/>
  <c r="K19" i="14"/>
  <c r="I19" i="14"/>
  <c r="O18" i="14"/>
  <c r="I18" i="14"/>
  <c r="K18" i="14" s="1"/>
  <c r="O17" i="14"/>
  <c r="I17" i="14"/>
  <c r="K17" i="14" s="1"/>
  <c r="O16" i="14"/>
  <c r="I16" i="14"/>
  <c r="K16" i="14" s="1"/>
  <c r="O15" i="14"/>
  <c r="Q15" i="14" s="1"/>
  <c r="K15" i="14"/>
  <c r="I15" i="14"/>
  <c r="O14" i="14"/>
  <c r="I14" i="14"/>
  <c r="K14" i="14" s="1"/>
  <c r="O13" i="14"/>
  <c r="I13" i="14"/>
  <c r="K13" i="14" s="1"/>
  <c r="O12" i="14"/>
  <c r="I12" i="14"/>
  <c r="I29" i="14" s="1"/>
  <c r="O11" i="14"/>
  <c r="O29" i="14" s="1"/>
  <c r="K11" i="14"/>
  <c r="I11" i="14"/>
  <c r="Q49" i="13"/>
  <c r="P29" i="13"/>
  <c r="M29" i="13"/>
  <c r="L29" i="13"/>
  <c r="J29" i="13"/>
  <c r="H29" i="13"/>
  <c r="G29" i="13"/>
  <c r="F29" i="13"/>
  <c r="O27" i="13"/>
  <c r="I27" i="13"/>
  <c r="K27" i="13" s="1"/>
  <c r="Q27" i="13" s="1"/>
  <c r="O26" i="13"/>
  <c r="I26" i="13"/>
  <c r="K26" i="13" s="1"/>
  <c r="O25" i="13"/>
  <c r="I25" i="13"/>
  <c r="K25" i="13" s="1"/>
  <c r="Q25" i="13" s="1"/>
  <c r="O24" i="13"/>
  <c r="I24" i="13"/>
  <c r="K24" i="13" s="1"/>
  <c r="O23" i="13"/>
  <c r="I23" i="13"/>
  <c r="K23" i="13" s="1"/>
  <c r="Q23" i="13" s="1"/>
  <c r="O22" i="13"/>
  <c r="I22" i="13"/>
  <c r="K22" i="13" s="1"/>
  <c r="O21" i="13"/>
  <c r="I21" i="13"/>
  <c r="K21" i="13" s="1"/>
  <c r="Q21" i="13" s="1"/>
  <c r="O20" i="13"/>
  <c r="I20" i="13"/>
  <c r="K20" i="13" s="1"/>
  <c r="O19" i="13"/>
  <c r="I19" i="13"/>
  <c r="K19" i="13" s="1"/>
  <c r="Q19" i="13" s="1"/>
  <c r="O18" i="13"/>
  <c r="I18" i="13"/>
  <c r="K18" i="13" s="1"/>
  <c r="O17" i="13"/>
  <c r="I17" i="13"/>
  <c r="K17" i="13" s="1"/>
  <c r="Q17" i="13" s="1"/>
  <c r="O16" i="13"/>
  <c r="I16" i="13"/>
  <c r="K16" i="13" s="1"/>
  <c r="O15" i="13"/>
  <c r="I15" i="13"/>
  <c r="K15" i="13" s="1"/>
  <c r="Q15" i="13" s="1"/>
  <c r="O14" i="13"/>
  <c r="I14" i="13"/>
  <c r="K14" i="13" s="1"/>
  <c r="O13" i="13"/>
  <c r="I13" i="13"/>
  <c r="K13" i="13" s="1"/>
  <c r="Q13" i="13" s="1"/>
  <c r="O12" i="13"/>
  <c r="O29" i="13" s="1"/>
  <c r="I12" i="13"/>
  <c r="I29" i="13" s="1"/>
  <c r="O11" i="13"/>
  <c r="I11" i="13"/>
  <c r="K11" i="13" s="1"/>
  <c r="Q49" i="12"/>
  <c r="P29" i="12"/>
  <c r="M29" i="12"/>
  <c r="L29" i="12"/>
  <c r="J29" i="12"/>
  <c r="H29" i="12"/>
  <c r="G29" i="12"/>
  <c r="F29" i="12"/>
  <c r="O27" i="12"/>
  <c r="I27" i="12"/>
  <c r="K27" i="12" s="1"/>
  <c r="Q27" i="12" s="1"/>
  <c r="O26" i="12"/>
  <c r="I26" i="12"/>
  <c r="K26" i="12" s="1"/>
  <c r="O25" i="12"/>
  <c r="Q25" i="12" s="1"/>
  <c r="I25" i="12"/>
  <c r="K25" i="12" s="1"/>
  <c r="O24" i="12"/>
  <c r="I24" i="12"/>
  <c r="K24" i="12" s="1"/>
  <c r="Q23" i="12"/>
  <c r="O23" i="12"/>
  <c r="K23" i="12"/>
  <c r="I23" i="12"/>
  <c r="O22" i="12"/>
  <c r="I22" i="12"/>
  <c r="K22" i="12" s="1"/>
  <c r="O21" i="12"/>
  <c r="I21" i="12"/>
  <c r="K21" i="12" s="1"/>
  <c r="O20" i="12"/>
  <c r="I20" i="12"/>
  <c r="K20" i="12" s="1"/>
  <c r="Q19" i="12"/>
  <c r="O19" i="12"/>
  <c r="K19" i="12"/>
  <c r="I19" i="12"/>
  <c r="O18" i="12"/>
  <c r="I18" i="12"/>
  <c r="K18" i="12" s="1"/>
  <c r="O17" i="12"/>
  <c r="I17" i="12"/>
  <c r="K17" i="12" s="1"/>
  <c r="O16" i="12"/>
  <c r="I16" i="12"/>
  <c r="K16" i="12" s="1"/>
  <c r="Q15" i="12"/>
  <c r="O15" i="12"/>
  <c r="K15" i="12"/>
  <c r="I15" i="12"/>
  <c r="O14" i="12"/>
  <c r="I14" i="12"/>
  <c r="K14" i="12" s="1"/>
  <c r="O13" i="12"/>
  <c r="I13" i="12"/>
  <c r="K13" i="12" s="1"/>
  <c r="O12" i="12"/>
  <c r="I12" i="12"/>
  <c r="I29" i="12" s="1"/>
  <c r="Q11" i="12"/>
  <c r="O11" i="12"/>
  <c r="O29" i="12" s="1"/>
  <c r="K11" i="12"/>
  <c r="I11" i="12"/>
  <c r="Q49" i="11"/>
  <c r="P29" i="11"/>
  <c r="M29" i="11"/>
  <c r="L29" i="11"/>
  <c r="J29" i="11"/>
  <c r="H29" i="11"/>
  <c r="G29" i="11"/>
  <c r="F29" i="11"/>
  <c r="O27" i="11"/>
  <c r="I27" i="11"/>
  <c r="K27" i="11" s="1"/>
  <c r="Q27" i="11" s="1"/>
  <c r="O26" i="11"/>
  <c r="I26" i="11"/>
  <c r="K26" i="11" s="1"/>
  <c r="O25" i="11"/>
  <c r="Q25" i="11" s="1"/>
  <c r="I25" i="11"/>
  <c r="K25" i="11" s="1"/>
  <c r="O24" i="11"/>
  <c r="I24" i="11"/>
  <c r="K24" i="11" s="1"/>
  <c r="O23" i="11"/>
  <c r="I23" i="11"/>
  <c r="K23" i="11" s="1"/>
  <c r="Q23" i="11" s="1"/>
  <c r="O22" i="11"/>
  <c r="I22" i="11"/>
  <c r="K22" i="11" s="1"/>
  <c r="O21" i="11"/>
  <c r="I21" i="11"/>
  <c r="K21" i="11" s="1"/>
  <c r="O20" i="11"/>
  <c r="I20" i="11"/>
  <c r="K20" i="11" s="1"/>
  <c r="O19" i="11"/>
  <c r="I19" i="11"/>
  <c r="K19" i="11" s="1"/>
  <c r="Q19" i="11" s="1"/>
  <c r="O18" i="11"/>
  <c r="I18" i="11"/>
  <c r="K18" i="11" s="1"/>
  <c r="O17" i="11"/>
  <c r="Q17" i="11" s="1"/>
  <c r="I17" i="11"/>
  <c r="K17" i="11" s="1"/>
  <c r="O16" i="11"/>
  <c r="I16" i="11"/>
  <c r="K16" i="11" s="1"/>
  <c r="O15" i="11"/>
  <c r="I15" i="11"/>
  <c r="K15" i="11" s="1"/>
  <c r="Q15" i="11" s="1"/>
  <c r="O14" i="11"/>
  <c r="I14" i="11"/>
  <c r="K14" i="11" s="1"/>
  <c r="O13" i="11"/>
  <c r="I13" i="11"/>
  <c r="K13" i="11" s="1"/>
  <c r="O12" i="11"/>
  <c r="I12" i="11"/>
  <c r="K12" i="11" s="1"/>
  <c r="O11" i="11"/>
  <c r="O29" i="11" s="1"/>
  <c r="I11" i="11"/>
  <c r="K11" i="11" s="1"/>
  <c r="Q49" i="9"/>
  <c r="P29" i="9"/>
  <c r="M29" i="9"/>
  <c r="L29" i="9"/>
  <c r="J29" i="9"/>
  <c r="H29" i="9"/>
  <c r="G29" i="9"/>
  <c r="F29" i="9"/>
  <c r="O27" i="9"/>
  <c r="I27" i="9"/>
  <c r="K27" i="9" s="1"/>
  <c r="Q27" i="9" s="1"/>
  <c r="O26" i="9"/>
  <c r="I26" i="9"/>
  <c r="K26" i="9" s="1"/>
  <c r="O25" i="9"/>
  <c r="I25" i="9"/>
  <c r="K25" i="9" s="1"/>
  <c r="Q25" i="9" s="1"/>
  <c r="O24" i="9"/>
  <c r="I24" i="9"/>
  <c r="K24" i="9" s="1"/>
  <c r="O23" i="9"/>
  <c r="I23" i="9"/>
  <c r="K23" i="9" s="1"/>
  <c r="Q23" i="9" s="1"/>
  <c r="O22" i="9"/>
  <c r="I22" i="9"/>
  <c r="K22" i="9" s="1"/>
  <c r="O21" i="9"/>
  <c r="I21" i="9"/>
  <c r="K21" i="9" s="1"/>
  <c r="Q21" i="9" s="1"/>
  <c r="O20" i="9"/>
  <c r="I20" i="9"/>
  <c r="K20" i="9" s="1"/>
  <c r="O19" i="9"/>
  <c r="I19" i="9"/>
  <c r="K19" i="9" s="1"/>
  <c r="Q19" i="9" s="1"/>
  <c r="O18" i="9"/>
  <c r="I18" i="9"/>
  <c r="K18" i="9" s="1"/>
  <c r="O17" i="9"/>
  <c r="I17" i="9"/>
  <c r="K17" i="9" s="1"/>
  <c r="Q17" i="9" s="1"/>
  <c r="O16" i="9"/>
  <c r="I16" i="9"/>
  <c r="K16" i="9" s="1"/>
  <c r="O15" i="9"/>
  <c r="I15" i="9"/>
  <c r="K15" i="9" s="1"/>
  <c r="Q15" i="9" s="1"/>
  <c r="O14" i="9"/>
  <c r="I14" i="9"/>
  <c r="K14" i="9" s="1"/>
  <c r="O13" i="9"/>
  <c r="I13" i="9"/>
  <c r="K13" i="9" s="1"/>
  <c r="Q13" i="9" s="1"/>
  <c r="O12" i="9"/>
  <c r="I12" i="9"/>
  <c r="K12" i="9" s="1"/>
  <c r="O11" i="9"/>
  <c r="O29" i="9" s="1"/>
  <c r="I11" i="9"/>
  <c r="K11" i="9" s="1"/>
  <c r="Q49" i="8"/>
  <c r="P29" i="8"/>
  <c r="M29" i="8"/>
  <c r="L29" i="8"/>
  <c r="J29" i="8"/>
  <c r="H29" i="8"/>
  <c r="G29" i="8"/>
  <c r="F29" i="8"/>
  <c r="O27" i="8"/>
  <c r="I27" i="8"/>
  <c r="K27" i="8" s="1"/>
  <c r="O26" i="8"/>
  <c r="I26" i="8"/>
  <c r="K26" i="8" s="1"/>
  <c r="O25" i="8"/>
  <c r="I25" i="8"/>
  <c r="K25" i="8" s="1"/>
  <c r="O24" i="8"/>
  <c r="I24" i="8"/>
  <c r="K24" i="8" s="1"/>
  <c r="O23" i="8"/>
  <c r="I23" i="8"/>
  <c r="K23" i="8" s="1"/>
  <c r="O22" i="8"/>
  <c r="I22" i="8"/>
  <c r="K22" i="8" s="1"/>
  <c r="O21" i="8"/>
  <c r="I21" i="8"/>
  <c r="K21" i="8" s="1"/>
  <c r="O20" i="8"/>
  <c r="I20" i="8"/>
  <c r="K20" i="8" s="1"/>
  <c r="O19" i="8"/>
  <c r="I19" i="8"/>
  <c r="K19" i="8" s="1"/>
  <c r="O18" i="8"/>
  <c r="I18" i="8"/>
  <c r="K18" i="8" s="1"/>
  <c r="O17" i="8"/>
  <c r="I17" i="8"/>
  <c r="K17" i="8" s="1"/>
  <c r="O16" i="8"/>
  <c r="I16" i="8"/>
  <c r="K16" i="8" s="1"/>
  <c r="O15" i="8"/>
  <c r="I15" i="8"/>
  <c r="K15" i="8" s="1"/>
  <c r="O14" i="8"/>
  <c r="I14" i="8"/>
  <c r="K14" i="8" s="1"/>
  <c r="O13" i="8"/>
  <c r="I13" i="8"/>
  <c r="K13" i="8" s="1"/>
  <c r="O12" i="8"/>
  <c r="I12" i="8"/>
  <c r="K12" i="8" s="1"/>
  <c r="O11" i="8"/>
  <c r="O29" i="8" s="1"/>
  <c r="I11" i="8"/>
  <c r="I29" i="8" s="1"/>
  <c r="Q49" i="7"/>
  <c r="P29" i="7"/>
  <c r="M29" i="7"/>
  <c r="L29" i="7"/>
  <c r="J29" i="7"/>
  <c r="H29" i="7"/>
  <c r="G29" i="7"/>
  <c r="F29" i="7"/>
  <c r="O27" i="7"/>
  <c r="I27" i="7"/>
  <c r="K27" i="7" s="1"/>
  <c r="O26" i="7"/>
  <c r="I26" i="7"/>
  <c r="K26" i="7" s="1"/>
  <c r="O25" i="7"/>
  <c r="Q25" i="7" s="1"/>
  <c r="I25" i="7"/>
  <c r="K25" i="7" s="1"/>
  <c r="O24" i="7"/>
  <c r="I24" i="7"/>
  <c r="K24" i="7" s="1"/>
  <c r="O23" i="7"/>
  <c r="Q23" i="7" s="1"/>
  <c r="K23" i="7"/>
  <c r="I23" i="7"/>
  <c r="O22" i="7"/>
  <c r="I22" i="7"/>
  <c r="K22" i="7" s="1"/>
  <c r="O21" i="7"/>
  <c r="I21" i="7"/>
  <c r="K21" i="7" s="1"/>
  <c r="O20" i="7"/>
  <c r="I20" i="7"/>
  <c r="K20" i="7" s="1"/>
  <c r="O19" i="7"/>
  <c r="Q19" i="7" s="1"/>
  <c r="K19" i="7"/>
  <c r="I19" i="7"/>
  <c r="O18" i="7"/>
  <c r="Q18" i="7" s="1"/>
  <c r="I18" i="7"/>
  <c r="K18" i="7" s="1"/>
  <c r="O17" i="7"/>
  <c r="I17" i="7"/>
  <c r="K17" i="7" s="1"/>
  <c r="O16" i="7"/>
  <c r="I16" i="7"/>
  <c r="K16" i="7" s="1"/>
  <c r="O15" i="7"/>
  <c r="Q15" i="7" s="1"/>
  <c r="K15" i="7"/>
  <c r="I15" i="7"/>
  <c r="O14" i="7"/>
  <c r="I14" i="7"/>
  <c r="K14" i="7" s="1"/>
  <c r="O13" i="7"/>
  <c r="Q13" i="7" s="1"/>
  <c r="K13" i="7"/>
  <c r="I13" i="7"/>
  <c r="O12" i="7"/>
  <c r="Q12" i="7" s="1"/>
  <c r="I12" i="7"/>
  <c r="K12" i="7" s="1"/>
  <c r="O11" i="7"/>
  <c r="O29" i="7" s="1"/>
  <c r="K11" i="7"/>
  <c r="I11" i="7"/>
  <c r="Q49" i="6"/>
  <c r="P29" i="6"/>
  <c r="M29" i="6"/>
  <c r="L29" i="6"/>
  <c r="J29" i="6"/>
  <c r="D8" i="1" s="1"/>
  <c r="H29" i="6"/>
  <c r="G29" i="6"/>
  <c r="F29" i="6"/>
  <c r="O27" i="6"/>
  <c r="Q27" i="6" s="1"/>
  <c r="K27" i="6"/>
  <c r="I27" i="6"/>
  <c r="O26" i="6"/>
  <c r="I26" i="6"/>
  <c r="K26" i="6" s="1"/>
  <c r="O25" i="6"/>
  <c r="I25" i="6"/>
  <c r="K25" i="6" s="1"/>
  <c r="O24" i="6"/>
  <c r="Q24" i="6" s="1"/>
  <c r="I24" i="6"/>
  <c r="K24" i="6" s="1"/>
  <c r="O23" i="6"/>
  <c r="K23" i="6"/>
  <c r="Q23" i="6" s="1"/>
  <c r="I23" i="6"/>
  <c r="O22" i="6"/>
  <c r="I22" i="6"/>
  <c r="K22" i="6" s="1"/>
  <c r="O21" i="6"/>
  <c r="I21" i="6"/>
  <c r="K21" i="6" s="1"/>
  <c r="O20" i="6"/>
  <c r="I20" i="6"/>
  <c r="K20" i="6" s="1"/>
  <c r="O19" i="6"/>
  <c r="Q19" i="6" s="1"/>
  <c r="K19" i="6"/>
  <c r="I19" i="6"/>
  <c r="O18" i="6"/>
  <c r="I18" i="6"/>
  <c r="K18" i="6" s="1"/>
  <c r="O17" i="6"/>
  <c r="Q17" i="6" s="1"/>
  <c r="I17" i="6"/>
  <c r="K17" i="6" s="1"/>
  <c r="O16" i="6"/>
  <c r="I16" i="6"/>
  <c r="K16" i="6" s="1"/>
  <c r="O15" i="6"/>
  <c r="I15" i="6"/>
  <c r="K15" i="6" s="1"/>
  <c r="O14" i="6"/>
  <c r="I14" i="6"/>
  <c r="K14" i="6" s="1"/>
  <c r="O13" i="6"/>
  <c r="I13" i="6"/>
  <c r="K13" i="6" s="1"/>
  <c r="O12" i="6"/>
  <c r="I12" i="6"/>
  <c r="K12" i="6" s="1"/>
  <c r="O11" i="6"/>
  <c r="O29" i="6" s="1"/>
  <c r="F8" i="1" s="1"/>
  <c r="I11" i="6"/>
  <c r="Q49" i="5"/>
  <c r="P29" i="5"/>
  <c r="O29" i="5"/>
  <c r="F7" i="1" s="1"/>
  <c r="M29" i="5"/>
  <c r="L29" i="5"/>
  <c r="J29" i="5"/>
  <c r="H29" i="5"/>
  <c r="G29" i="5"/>
  <c r="F29" i="5"/>
  <c r="O27" i="5"/>
  <c r="I27" i="5"/>
  <c r="K27" i="5" s="1"/>
  <c r="O26" i="5"/>
  <c r="I26" i="5"/>
  <c r="K26" i="5" s="1"/>
  <c r="O25" i="5"/>
  <c r="I25" i="5"/>
  <c r="K25" i="5" s="1"/>
  <c r="O24" i="5"/>
  <c r="I24" i="5"/>
  <c r="K24" i="5" s="1"/>
  <c r="O23" i="5"/>
  <c r="I23" i="5"/>
  <c r="K23" i="5" s="1"/>
  <c r="O22" i="5"/>
  <c r="Q22" i="5" s="1"/>
  <c r="I22" i="5"/>
  <c r="K22" i="5" s="1"/>
  <c r="O21" i="5"/>
  <c r="I21" i="5"/>
  <c r="K21" i="5" s="1"/>
  <c r="O20" i="5"/>
  <c r="I20" i="5"/>
  <c r="K20" i="5" s="1"/>
  <c r="O19" i="5"/>
  <c r="I19" i="5"/>
  <c r="K19" i="5" s="1"/>
  <c r="O18" i="5"/>
  <c r="I18" i="5"/>
  <c r="K18" i="5" s="1"/>
  <c r="O17" i="5"/>
  <c r="I17" i="5"/>
  <c r="K17" i="5" s="1"/>
  <c r="O16" i="5"/>
  <c r="I16" i="5"/>
  <c r="K16" i="5" s="1"/>
  <c r="O15" i="5"/>
  <c r="I15" i="5"/>
  <c r="K15" i="5" s="1"/>
  <c r="O14" i="5"/>
  <c r="I14" i="5"/>
  <c r="K14" i="5" s="1"/>
  <c r="O13" i="5"/>
  <c r="I13" i="5"/>
  <c r="K13" i="5" s="1"/>
  <c r="O12" i="5"/>
  <c r="I12" i="5"/>
  <c r="K12" i="5" s="1"/>
  <c r="O11" i="5"/>
  <c r="I11" i="5"/>
  <c r="Q49" i="4"/>
  <c r="P29" i="4"/>
  <c r="G6" i="1" s="1"/>
  <c r="M29" i="4"/>
  <c r="J29" i="4"/>
  <c r="D6" i="1" s="1"/>
  <c r="H29" i="4"/>
  <c r="G29" i="4"/>
  <c r="F29" i="4"/>
  <c r="O27" i="4"/>
  <c r="I27" i="4"/>
  <c r="K27" i="4" s="1"/>
  <c r="Q27" i="4" s="1"/>
  <c r="O26" i="4"/>
  <c r="I26" i="4"/>
  <c r="K26" i="4" s="1"/>
  <c r="O25" i="4"/>
  <c r="I25" i="4"/>
  <c r="K25" i="4" s="1"/>
  <c r="O24" i="4"/>
  <c r="I24" i="4"/>
  <c r="K24" i="4" s="1"/>
  <c r="O23" i="4"/>
  <c r="I23" i="4"/>
  <c r="K23" i="4" s="1"/>
  <c r="Q23" i="4" s="1"/>
  <c r="O22" i="4"/>
  <c r="I22" i="4"/>
  <c r="K22" i="4" s="1"/>
  <c r="O21" i="4"/>
  <c r="I21" i="4"/>
  <c r="K21" i="4" s="1"/>
  <c r="O20" i="4"/>
  <c r="I20" i="4"/>
  <c r="K20" i="4" s="1"/>
  <c r="O19" i="4"/>
  <c r="I19" i="4"/>
  <c r="K19" i="4" s="1"/>
  <c r="Q19" i="4" s="1"/>
  <c r="O18" i="4"/>
  <c r="I18" i="4"/>
  <c r="K18" i="4" s="1"/>
  <c r="O17" i="4"/>
  <c r="I17" i="4"/>
  <c r="K17" i="4" s="1"/>
  <c r="O16" i="4"/>
  <c r="I16" i="4"/>
  <c r="K16" i="4" s="1"/>
  <c r="O15" i="4"/>
  <c r="I15" i="4"/>
  <c r="K15" i="4" s="1"/>
  <c r="Q15" i="4" s="1"/>
  <c r="O14" i="4"/>
  <c r="I14" i="4"/>
  <c r="K14" i="4" s="1"/>
  <c r="O13" i="4"/>
  <c r="I13" i="4"/>
  <c r="K13" i="4" s="1"/>
  <c r="O12" i="4"/>
  <c r="I12" i="4"/>
  <c r="K12" i="4" s="1"/>
  <c r="O11" i="4"/>
  <c r="I11" i="4"/>
  <c r="K11" i="4" s="1"/>
  <c r="O15" i="2"/>
  <c r="Q49" i="2"/>
  <c r="P29" i="2"/>
  <c r="M29" i="2"/>
  <c r="L29" i="2"/>
  <c r="J29" i="2"/>
  <c r="D5" i="1" s="1"/>
  <c r="H29" i="2"/>
  <c r="G29" i="2"/>
  <c r="F29" i="2"/>
  <c r="O27" i="2"/>
  <c r="I27" i="2"/>
  <c r="K27" i="2" s="1"/>
  <c r="O26" i="2"/>
  <c r="I26" i="2"/>
  <c r="K26" i="2" s="1"/>
  <c r="O25" i="2"/>
  <c r="Q25" i="2" s="1"/>
  <c r="K25" i="2"/>
  <c r="I25" i="2"/>
  <c r="O24" i="2"/>
  <c r="I24" i="2"/>
  <c r="K24" i="2" s="1"/>
  <c r="O23" i="2"/>
  <c r="I23" i="2"/>
  <c r="K23" i="2" s="1"/>
  <c r="O22" i="2"/>
  <c r="I22" i="2"/>
  <c r="K22" i="2" s="1"/>
  <c r="O21" i="2"/>
  <c r="Q21" i="2" s="1"/>
  <c r="K21" i="2"/>
  <c r="I21" i="2"/>
  <c r="O20" i="2"/>
  <c r="I20" i="2"/>
  <c r="K20" i="2" s="1"/>
  <c r="O19" i="2"/>
  <c r="I19" i="2"/>
  <c r="K19" i="2" s="1"/>
  <c r="O18" i="2"/>
  <c r="I18" i="2"/>
  <c r="K18" i="2" s="1"/>
  <c r="Q17" i="2"/>
  <c r="O17" i="2"/>
  <c r="K17" i="2"/>
  <c r="I17" i="2"/>
  <c r="O16" i="2"/>
  <c r="I16" i="2"/>
  <c r="K16" i="2" s="1"/>
  <c r="I15" i="2"/>
  <c r="K15" i="2" s="1"/>
  <c r="Q15" i="2" s="1"/>
  <c r="O14" i="2"/>
  <c r="I14" i="2"/>
  <c r="K14" i="2" s="1"/>
  <c r="Q14" i="2" s="1"/>
  <c r="O13" i="2"/>
  <c r="I13" i="2"/>
  <c r="K13" i="2" s="1"/>
  <c r="O12" i="2"/>
  <c r="I12" i="2"/>
  <c r="K12" i="2" s="1"/>
  <c r="O11" i="2"/>
  <c r="I11" i="2"/>
  <c r="H10" i="1"/>
  <c r="H11" i="1"/>
  <c r="H12" i="1"/>
  <c r="H13" i="1"/>
  <c r="I29" i="6" l="1"/>
  <c r="E8" i="1" s="1"/>
  <c r="K11" i="6"/>
  <c r="Q15" i="6"/>
  <c r="H8" i="1"/>
  <c r="Q13" i="6"/>
  <c r="I29" i="5"/>
  <c r="E7" i="1" s="1"/>
  <c r="H7" i="1" s="1"/>
  <c r="Q14" i="5"/>
  <c r="I29" i="2"/>
  <c r="E5" i="1" s="1"/>
  <c r="O29" i="4"/>
  <c r="F6" i="1" s="1"/>
  <c r="H6" i="1" s="1"/>
  <c r="Q13" i="14"/>
  <c r="Q17" i="14"/>
  <c r="Q24" i="14"/>
  <c r="Q18" i="14"/>
  <c r="Q20" i="14"/>
  <c r="Q21" i="14"/>
  <c r="Q14" i="14"/>
  <c r="Q22" i="14"/>
  <c r="Q26" i="14"/>
  <c r="Q16" i="14"/>
  <c r="Q25" i="14"/>
  <c r="Q11" i="14"/>
  <c r="K12" i="14"/>
  <c r="K29" i="14" s="1"/>
  <c r="Q18" i="13"/>
  <c r="Q16" i="13"/>
  <c r="Q24" i="13"/>
  <c r="Q11" i="13"/>
  <c r="Q26" i="13"/>
  <c r="Q20" i="13"/>
  <c r="Q14" i="13"/>
  <c r="Q22" i="13"/>
  <c r="K12" i="13"/>
  <c r="K29" i="13" s="1"/>
  <c r="Q12" i="13"/>
  <c r="Q18" i="12"/>
  <c r="Q24" i="12"/>
  <c r="Q21" i="12"/>
  <c r="Q13" i="12"/>
  <c r="Q22" i="12"/>
  <c r="Q14" i="12"/>
  <c r="Q16" i="12"/>
  <c r="Q26" i="12"/>
  <c r="Q20" i="12"/>
  <c r="Q17" i="12"/>
  <c r="K12" i="12"/>
  <c r="Q12" i="12" s="1"/>
  <c r="Q29" i="12" s="1"/>
  <c r="Q16" i="11"/>
  <c r="Q24" i="11"/>
  <c r="Q26" i="11"/>
  <c r="K29" i="11"/>
  <c r="Q11" i="11"/>
  <c r="Q20" i="11"/>
  <c r="Q21" i="11"/>
  <c r="Q18" i="11"/>
  <c r="Q12" i="11"/>
  <c r="Q22" i="11"/>
  <c r="Q13" i="11"/>
  <c r="Q14" i="11"/>
  <c r="I29" i="11"/>
  <c r="Q16" i="9"/>
  <c r="Q24" i="9"/>
  <c r="Q18" i="9"/>
  <c r="Q12" i="9"/>
  <c r="K29" i="9"/>
  <c r="Q11" i="9"/>
  <c r="Q20" i="9"/>
  <c r="Q22" i="9"/>
  <c r="Q26" i="9"/>
  <c r="Q14" i="9"/>
  <c r="I29" i="9"/>
  <c r="Q17" i="8"/>
  <c r="Q16" i="8"/>
  <c r="Q24" i="8"/>
  <c r="Q26" i="8"/>
  <c r="Q25" i="8"/>
  <c r="Q18" i="8"/>
  <c r="Q27" i="8"/>
  <c r="Q12" i="8"/>
  <c r="Q13" i="8"/>
  <c r="Q21" i="8"/>
  <c r="Q19" i="8"/>
  <c r="Q22" i="8"/>
  <c r="Q20" i="8"/>
  <c r="Q14" i="8"/>
  <c r="Q15" i="8"/>
  <c r="Q23" i="8"/>
  <c r="K11" i="8"/>
  <c r="K29" i="8" s="1"/>
  <c r="Q11" i="8"/>
  <c r="Q17" i="7"/>
  <c r="Q24" i="7"/>
  <c r="K29" i="7"/>
  <c r="Q26" i="7"/>
  <c r="Q27" i="7"/>
  <c r="Q20" i="7"/>
  <c r="Q14" i="7"/>
  <c r="Q21" i="7"/>
  <c r="Q22" i="7"/>
  <c r="Q16" i="7"/>
  <c r="I29" i="7"/>
  <c r="Q11" i="7"/>
  <c r="Q29" i="7" s="1"/>
  <c r="Q12" i="6"/>
  <c r="Q14" i="6"/>
  <c r="K29" i="6"/>
  <c r="Q26" i="6"/>
  <c r="Q25" i="6"/>
  <c r="Q20" i="6"/>
  <c r="Q16" i="6"/>
  <c r="Q18" i="6"/>
  <c r="Q21" i="6"/>
  <c r="Q22" i="6"/>
  <c r="Q11" i="6"/>
  <c r="Q23" i="5"/>
  <c r="Q16" i="5"/>
  <c r="Q24" i="5"/>
  <c r="Q15" i="5"/>
  <c r="Q17" i="5"/>
  <c r="Q25" i="5"/>
  <c r="Q18" i="5"/>
  <c r="Q26" i="5"/>
  <c r="Q19" i="5"/>
  <c r="Q27" i="5"/>
  <c r="Q12" i="5"/>
  <c r="Q20" i="5"/>
  <c r="Q13" i="5"/>
  <c r="Q21" i="5"/>
  <c r="K11" i="5"/>
  <c r="K29" i="5" s="1"/>
  <c r="Q16" i="4"/>
  <c r="Q25" i="4"/>
  <c r="Q18" i="4"/>
  <c r="Q21" i="4"/>
  <c r="Q17" i="4"/>
  <c r="K29" i="4"/>
  <c r="Q11" i="4"/>
  <c r="Q24" i="4"/>
  <c r="Q26" i="4"/>
  <c r="Q12" i="4"/>
  <c r="Q13" i="4"/>
  <c r="Q14" i="4"/>
  <c r="Q22" i="4"/>
  <c r="Q20" i="4"/>
  <c r="I29" i="4"/>
  <c r="O29" i="2"/>
  <c r="F5" i="1" s="1"/>
  <c r="H5" i="1" s="1"/>
  <c r="Q18" i="2"/>
  <c r="Q20" i="2"/>
  <c r="Q16" i="2"/>
  <c r="Q23" i="2"/>
  <c r="Q12" i="2"/>
  <c r="Q19" i="2"/>
  <c r="Q13" i="2"/>
  <c r="Q26" i="2"/>
  <c r="Q27" i="2"/>
  <c r="Q22" i="2"/>
  <c r="Q24" i="2"/>
  <c r="K11" i="2"/>
  <c r="Q29" i="6" l="1"/>
  <c r="Q11" i="5"/>
  <c r="Q29" i="5" s="1"/>
  <c r="E6" i="1"/>
  <c r="H16" i="1" s="1"/>
  <c r="Q12" i="14"/>
  <c r="Q29" i="14"/>
  <c r="Q29" i="13"/>
  <c r="K29" i="12"/>
  <c r="Q29" i="11"/>
  <c r="Q29" i="9"/>
  <c r="Q29" i="8"/>
  <c r="Q29" i="4"/>
  <c r="Q11" i="2"/>
  <c r="Q29" i="2" s="1"/>
  <c r="K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75CFF570-C036-4205-A63E-32056E222B60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7D0AA611-211C-4763-9015-C76497DCAC12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9AAF6EF0-4DE1-46DB-B8A5-A21F99C9E208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11181E96-3583-4E1F-A584-A93AF6AB5C01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99277F2A-B63B-451F-9A6F-51E20ED9AE87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3879976A-680B-4032-A811-542DBFBBD22F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D36CD858-6A01-4F1D-8A74-556B1907B52D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12B64CFD-18E5-4446-A046-E27651D86F6D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7B8C41DC-8A89-4B12-AEBE-4C7AEAFB7366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661444E0-AC0D-471E-A533-ED1D49D8C778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AA67CBAC-8060-46C5-A010-354C44957A8D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7C36E439-463F-40FE-BB7B-7B5A6E856BF4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CFC4AFB8-88A6-4010-A356-594A1C85262A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1C67BC8B-191E-4F98-B647-EA788877038A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EA864ED8-EF76-42AE-BE41-232525F9EC39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81141D51-5D9E-49F8-BAB1-F46E84A7ACEB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CFFA907E-6C76-41F1-92CD-1422EFC597B6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737D0299-7891-42C0-972C-E0405205DA28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C00A614E-9ADA-4FFC-9632-778A0E7711D0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8DC7D223-B1E8-4C89-9F9B-6FE64CCCCBA4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704190FF-E9E3-4F7D-B1FD-25501C886821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5E010398-E760-4E97-9F85-DD68CFB11482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A7626363-408E-4F54-8AFE-7A87AD8E08C3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5FFF4BF5-86C4-4827-9058-A3AB5CFA1ED1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D36B3E68-F6D6-41D8-A1D8-BF69FCD11EF2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4CBE93DE-29DF-47D1-A6B7-2C21E02260CF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8B7DCA20-5CF4-469F-9CDA-67C98F732AE2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4B1F623B-8737-4B1A-9514-16A46A5691CC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5B61FAD9-6B6B-406A-A9C0-280D781070D9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4068847A-F586-4E80-9624-4CF967879AC8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 A. Ryser</author>
  </authors>
  <commentList>
    <comment ref="O7" authorId="0" shapeId="0" xr:uid="{AD629570-BFAE-429A-A392-EB4E863C8720}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P9" authorId="0" shapeId="0" xr:uid="{47F0E136-C033-4EEB-BA9A-6738AE914A59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A28" authorId="0" shapeId="0" xr:uid="{6386B77F-36ED-416F-8C75-5EDE0B76905B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</commentList>
</comments>
</file>

<file path=xl/sharedStrings.xml><?xml version="1.0" encoding="utf-8"?>
<sst xmlns="http://schemas.openxmlformats.org/spreadsheetml/2006/main" count="1060" uniqueCount="119">
  <si>
    <t>Team Training Expense Log</t>
  </si>
  <si>
    <t>Team Member Name</t>
  </si>
  <si>
    <t>Training Event Name</t>
  </si>
  <si>
    <t>Registration</t>
  </si>
  <si>
    <t>Airfare</t>
  </si>
  <si>
    <t>Meals</t>
  </si>
  <si>
    <t>Mileage</t>
  </si>
  <si>
    <t>Misc</t>
  </si>
  <si>
    <t>Training Location</t>
  </si>
  <si>
    <t>Lodging</t>
  </si>
  <si>
    <t>Total</t>
  </si>
  <si>
    <t>Date(s)</t>
  </si>
  <si>
    <t>Work site Location</t>
  </si>
  <si>
    <t>FORM</t>
  </si>
  <si>
    <t>STATE OF WASHINGTON</t>
  </si>
  <si>
    <t>A20-A</t>
  </si>
  <si>
    <t>TRAVEL EXPENSE VOUCHER</t>
  </si>
  <si>
    <t>REGULARLY SCHEDULED WORK HOURS</t>
  </si>
  <si>
    <t>(REV.8/95)</t>
  </si>
  <si>
    <t>Mon-Fri 8a-5p</t>
  </si>
  <si>
    <t>AGENCY NAME</t>
  </si>
  <si>
    <t>AGENCY NO.</t>
  </si>
  <si>
    <t>NAME AND ADDRESS OF CLAIMANT</t>
  </si>
  <si>
    <t>MONTH/YEAR</t>
  </si>
  <si>
    <t>OFFICIAL STATION</t>
  </si>
  <si>
    <t>ADMINISTRATIVE OFFICE OF THE COURTS</t>
  </si>
  <si>
    <t>0550</t>
  </si>
  <si>
    <t>PHONE  NUMBER</t>
  </si>
  <si>
    <t>OFFICIAL RESIDENCE</t>
  </si>
  <si>
    <t>TRIP INFORMATION</t>
  </si>
  <si>
    <t>PER DIEM</t>
  </si>
  <si>
    <t>MOTOR VEHICLE</t>
  </si>
  <si>
    <t>OTHER</t>
  </si>
  <si>
    <t>GRAND TOTAL</t>
  </si>
  <si>
    <t>PURPOSE OF TRIP</t>
  </si>
  <si>
    <t>DA</t>
  </si>
  <si>
    <t>FROM</t>
  </si>
  <si>
    <t>TO</t>
  </si>
  <si>
    <t>TRIP TIME</t>
  </si>
  <si>
    <t>PER MEAL ENTITLEMENT</t>
  </si>
  <si>
    <t>LODGING COSTS</t>
  </si>
  <si>
    <t>TOTAL</t>
  </si>
  <si>
    <t>MILES DRIVEN</t>
  </si>
  <si>
    <t>Reimbursment Rate</t>
  </si>
  <si>
    <t>Mileage  Allowance</t>
  </si>
  <si>
    <t>OTHER PER DETAIL</t>
  </si>
  <si>
    <t>TE</t>
  </si>
  <si>
    <t>DEPART</t>
  </si>
  <si>
    <t>RETURN</t>
  </si>
  <si>
    <t>B
$00</t>
  </si>
  <si>
    <t>L
$00</t>
  </si>
  <si>
    <t>D
$00</t>
  </si>
  <si>
    <t>SUB TOTAL</t>
  </si>
  <si>
    <t>(receipt Req'd)</t>
  </si>
  <si>
    <t>PT. to PT.</t>
  </si>
  <si>
    <t>VICINITY</t>
  </si>
  <si>
    <t>DETAIL OF OTHER EXPENSES</t>
  </si>
  <si>
    <t>TOTALS</t>
  </si>
  <si>
    <t>DATE</t>
  </si>
  <si>
    <t>PAID TO</t>
  </si>
  <si>
    <t>FOR</t>
  </si>
  <si>
    <t>AMOUNT</t>
  </si>
  <si>
    <t>DOC. DATE</t>
  </si>
  <si>
    <t>CURRENT DOC. NO.</t>
  </si>
  <si>
    <t>REF. DOC. NO.</t>
  </si>
  <si>
    <t>VENDOR NUMBER</t>
  </si>
  <si>
    <t>VENDOR MESSAGE</t>
  </si>
  <si>
    <t>USE</t>
  </si>
  <si>
    <t>UBI NUMBER</t>
  </si>
  <si>
    <t>TAX</t>
  </si>
  <si>
    <t>Trans</t>
  </si>
  <si>
    <t>Master Index</t>
  </si>
  <si>
    <t>Sub</t>
  </si>
  <si>
    <t>Sub Sub</t>
  </si>
  <si>
    <t>Org</t>
  </si>
  <si>
    <t xml:space="preserve"> </t>
  </si>
  <si>
    <t>Budget Unit</t>
  </si>
  <si>
    <t>Proj</t>
  </si>
  <si>
    <t>INVOICE NUMBER</t>
  </si>
  <si>
    <t>Code</t>
  </si>
  <si>
    <t>Fund</t>
  </si>
  <si>
    <t>Appn</t>
  </si>
  <si>
    <t>Prog Index</t>
  </si>
  <si>
    <t>Object</t>
  </si>
  <si>
    <t>Index</t>
  </si>
  <si>
    <t>Alloc</t>
  </si>
  <si>
    <t>MOS</t>
  </si>
  <si>
    <t>Project</t>
  </si>
  <si>
    <t>Phase</t>
  </si>
  <si>
    <t>I hereby certify under penalty of perjury that this is a true and  correct claim for necessary expenses incurred by me and that no payment has been received by me on account thereof.</t>
  </si>
  <si>
    <t>SIGNATURE</t>
  </si>
  <si>
    <t>APPROVED BY</t>
  </si>
  <si>
    <t>ACCOUNTING APPROVAL FOR PAYMENT</t>
  </si>
  <si>
    <t>WARRANT TOTAL</t>
  </si>
  <si>
    <t>WARRANT NUMBER</t>
  </si>
  <si>
    <t>WSADCP 2024 Conference</t>
  </si>
  <si>
    <t>Oct 16-18 2024</t>
  </si>
  <si>
    <t>Lucy Ricardo</t>
  </si>
  <si>
    <t>Ricky Ricardo</t>
  </si>
  <si>
    <t>Ethel Mertz</t>
  </si>
  <si>
    <t>Fred Mertz</t>
  </si>
  <si>
    <t>Spokane</t>
  </si>
  <si>
    <t>555-0176</t>
  </si>
  <si>
    <t>Seattle</t>
  </si>
  <si>
    <t>State of WA Per diem Map</t>
  </si>
  <si>
    <t>Domestic/Out of State Per diem Rates</t>
  </si>
  <si>
    <t>B
$18</t>
  </si>
  <si>
    <t>L
$20</t>
  </si>
  <si>
    <t>D
$36</t>
  </si>
  <si>
    <t>WSADCP</t>
  </si>
  <si>
    <t>2024 Conference</t>
  </si>
  <si>
    <t>Seattle, WA</t>
  </si>
  <si>
    <t>Oct 16-18</t>
  </si>
  <si>
    <t>Enterprise</t>
  </si>
  <si>
    <t>Rental</t>
  </si>
  <si>
    <t>Hilton</t>
  </si>
  <si>
    <t>Parking</t>
  </si>
  <si>
    <t>Please note that reimbursement for lodging expenses cannot be reimbursed until after the checkout date</t>
  </si>
  <si>
    <t xml:space="preserve">It is best practice to purchase travel insurance along with your airfare. You can submit airfare expenses for reimbursement prior to travel only if you purchased travel insurance for each traveler.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</si>
</sst>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[&lt;=9999999]###\-####;\(###\)\ ###\-####"/>
    <numFmt numFmtId="165" formatCode="m/d/yy;@"/>
    <numFmt numFmtId="166" formatCode="0.000"/>
    <numFmt numFmtId="167" formatCode="m/d/yy"/>
    <numFmt numFmtId="168" formatCode="&quot;$&quot;#,##0.00"/>
    <numFmt numFmtId="169" formatCode="mm/dd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name val="Arial"/>
      <family val="2"/>
    </font>
    <font>
      <b/>
      <sz val="8"/>
      <name val="Arial"/>
      <family val="2"/>
    </font>
    <font>
      <b/>
      <sz val="10"/>
      <name val="Arial Rounded MT Bold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5"/>
      <name val="Arial Narrow"/>
      <family val="2"/>
    </font>
    <font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rgb="FFD6BCEA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lightVertical">
        <bgColor indexed="42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lightUp">
        <bgColor indexed="42"/>
      </patternFill>
    </fill>
    <fill>
      <patternFill patternType="lightUp">
        <bgColor indexed="22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/>
      <diagonal style="thin">
        <color indexed="64"/>
      </diagonal>
    </border>
    <border diagonalUp="1">
      <left/>
      <right style="thin">
        <color auto="1"/>
      </right>
      <top style="thin">
        <color auto="1"/>
      </top>
      <bottom/>
      <diagonal style="thin">
        <color indexed="64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 diagonalUp="1">
      <left/>
      <right style="thin">
        <color auto="1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auto="1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indexed="64"/>
      </diagonal>
    </border>
    <border diagonalUp="1">
      <left/>
      <right/>
      <top/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/>
      <bottom style="thin">
        <color auto="1"/>
      </bottom>
      <diagonal style="thin">
        <color indexed="64"/>
      </diagonal>
    </border>
    <border diagonalUp="1">
      <left style="thin">
        <color auto="1"/>
      </left>
      <right/>
      <top/>
      <bottom style="thin">
        <color auto="1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auto="1"/>
      </top>
      <bottom/>
      <diagonal style="thin">
        <color indexed="64"/>
      </diagonal>
    </border>
    <border diagonalUp="1">
      <left/>
      <right/>
      <top style="thin">
        <color auto="1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57">
    <xf numFmtId="0" fontId="0" fillId="0" borderId="0" xfId="0"/>
    <xf numFmtId="0" fontId="0" fillId="3" borderId="1" xfId="0" applyFill="1" applyBorder="1"/>
    <xf numFmtId="0" fontId="0" fillId="0" borderId="4" xfId="0" applyBorder="1"/>
    <xf numFmtId="0" fontId="0" fillId="4" borderId="7" xfId="0" applyFill="1" applyBorder="1"/>
    <xf numFmtId="0" fontId="0" fillId="4" borderId="6" xfId="0" applyFill="1" applyBorder="1"/>
    <xf numFmtId="0" fontId="0" fillId="4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14" xfId="0" applyBorder="1"/>
    <xf numFmtId="0" fontId="0" fillId="0" borderId="7" xfId="0" applyBorder="1"/>
    <xf numFmtId="44" fontId="0" fillId="0" borderId="1" xfId="1" applyFont="1" applyBorder="1"/>
    <xf numFmtId="44" fontId="0" fillId="0" borderId="5" xfId="1" applyFont="1" applyBorder="1"/>
    <xf numFmtId="44" fontId="0" fillId="0" borderId="2" xfId="1" applyFont="1" applyBorder="1"/>
    <xf numFmtId="44" fontId="0" fillId="0" borderId="10" xfId="1" applyFont="1" applyBorder="1"/>
    <xf numFmtId="0" fontId="3" fillId="0" borderId="15" xfId="0" applyFont="1" applyBorder="1" applyAlignment="1">
      <alignment horizontal="centerContinuous"/>
    </xf>
    <xf numFmtId="0" fontId="3" fillId="0" borderId="16" xfId="0" applyFont="1" applyBorder="1" applyAlignment="1">
      <alignment horizontal="centerContinuous"/>
    </xf>
    <xf numFmtId="0" fontId="0" fillId="0" borderId="16" xfId="0" applyBorder="1"/>
    <xf numFmtId="0" fontId="3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0" xfId="0" applyBorder="1"/>
    <xf numFmtId="0" fontId="5" fillId="0" borderId="0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19" xfId="0" applyFont="1" applyBorder="1"/>
    <xf numFmtId="0" fontId="3" fillId="0" borderId="22" xfId="0" applyFont="1" applyBorder="1"/>
    <xf numFmtId="0" fontId="4" fillId="0" borderId="30" xfId="0" applyFont="1" applyBorder="1" applyAlignment="1">
      <alignment textRotation="255"/>
    </xf>
    <xf numFmtId="0" fontId="4" fillId="5" borderId="31" xfId="0" applyFont="1" applyFill="1" applyBorder="1" applyAlignment="1">
      <alignment horizontal="centerContinuous"/>
    </xf>
    <xf numFmtId="0" fontId="4" fillId="5" borderId="32" xfId="0" applyFont="1" applyFill="1" applyBorder="1" applyAlignment="1">
      <alignment horizontal="centerContinuous" vertical="center"/>
    </xf>
    <xf numFmtId="0" fontId="4" fillId="5" borderId="33" xfId="0" applyFont="1" applyFill="1" applyBorder="1" applyAlignment="1">
      <alignment horizontal="centerContinuous" vertical="center"/>
    </xf>
    <xf numFmtId="0" fontId="4" fillId="5" borderId="32" xfId="0" applyFont="1" applyFill="1" applyBorder="1" applyAlignment="1">
      <alignment horizontal="centerContinuous"/>
    </xf>
    <xf numFmtId="0" fontId="4" fillId="5" borderId="33" xfId="0" applyFont="1" applyFill="1" applyBorder="1" applyAlignment="1">
      <alignment horizontal="centerContinuous"/>
    </xf>
    <xf numFmtId="0" fontId="4" fillId="6" borderId="34" xfId="0" applyFont="1" applyFill="1" applyBorder="1" applyAlignment="1">
      <alignment horizontal="center"/>
    </xf>
    <xf numFmtId="0" fontId="10" fillId="0" borderId="36" xfId="0" applyFont="1" applyBorder="1" applyAlignment="1">
      <alignment textRotation="255"/>
    </xf>
    <xf numFmtId="0" fontId="10" fillId="0" borderId="0" xfId="0" applyFont="1" applyBorder="1" applyAlignment="1">
      <alignment horizontal="centerContinuous" vertical="center"/>
    </xf>
    <xf numFmtId="0" fontId="10" fillId="0" borderId="5" xfId="0" applyFont="1" applyBorder="1" applyAlignment="1">
      <alignment horizontal="center" wrapText="1"/>
    </xf>
    <xf numFmtId="0" fontId="10" fillId="0" borderId="2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10" fillId="0" borderId="36" xfId="0" applyFont="1" applyBorder="1" applyAlignment="1">
      <alignment vertical="top" textRotation="255"/>
    </xf>
    <xf numFmtId="0" fontId="10" fillId="0" borderId="39" xfId="0" applyFont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center"/>
    </xf>
    <xf numFmtId="165" fontId="13" fillId="0" borderId="42" xfId="0" applyNumberFormat="1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 wrapText="1"/>
    </xf>
    <xf numFmtId="20" fontId="13" fillId="0" borderId="43" xfId="0" applyNumberFormat="1" applyFont="1" applyBorder="1" applyAlignment="1">
      <alignment horizontal="center" vertical="center"/>
    </xf>
    <xf numFmtId="2" fontId="13" fillId="0" borderId="34" xfId="1" applyNumberFormat="1" applyFont="1" applyBorder="1" applyAlignment="1">
      <alignment horizontal="center" vertical="center"/>
    </xf>
    <xf numFmtId="2" fontId="13" fillId="0" borderId="34" xfId="1" applyNumberFormat="1" applyFont="1" applyBorder="1" applyAlignment="1">
      <alignment vertical="center"/>
    </xf>
    <xf numFmtId="2" fontId="13" fillId="0" borderId="1" xfId="1" applyNumberFormat="1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166" fontId="13" fillId="0" borderId="34" xfId="0" applyNumberFormat="1" applyFont="1" applyBorder="1" applyAlignment="1">
      <alignment vertical="center"/>
    </xf>
    <xf numFmtId="39" fontId="13" fillId="0" borderId="43" xfId="1" applyNumberFormat="1" applyFont="1" applyBorder="1" applyAlignment="1">
      <alignment vertical="center"/>
    </xf>
    <xf numFmtId="44" fontId="13" fillId="0" borderId="34" xfId="1" applyFont="1" applyBorder="1" applyAlignment="1">
      <alignment vertical="center"/>
    </xf>
    <xf numFmtId="39" fontId="11" fillId="0" borderId="1" xfId="1" applyNumberFormat="1" applyFont="1" applyBorder="1" applyAlignment="1">
      <alignment vertical="center"/>
    </xf>
    <xf numFmtId="165" fontId="13" fillId="0" borderId="45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20" fontId="13" fillId="0" borderId="1" xfId="0" applyNumberFormat="1" applyFont="1" applyBorder="1" applyAlignment="1">
      <alignment horizontal="center" vertical="center"/>
    </xf>
    <xf numFmtId="2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6" fontId="13" fillId="0" borderId="1" xfId="0" applyNumberFormat="1" applyFont="1" applyBorder="1" applyAlignment="1">
      <alignment vertical="center"/>
    </xf>
    <xf numFmtId="39" fontId="13" fillId="0" borderId="1" xfId="1" applyNumberFormat="1" applyFont="1" applyBorder="1" applyAlignment="1">
      <alignment vertical="center"/>
    </xf>
    <xf numFmtId="44" fontId="13" fillId="0" borderId="1" xfId="1" applyFont="1" applyBorder="1" applyAlignment="1">
      <alignment vertical="center"/>
    </xf>
    <xf numFmtId="165" fontId="13" fillId="0" borderId="45" xfId="0" applyNumberFormat="1" applyFont="1" applyBorder="1" applyAlignment="1" applyProtection="1">
      <alignment horizontal="left" vertical="center"/>
    </xf>
    <xf numFmtId="166" fontId="13" fillId="0" borderId="6" xfId="0" applyNumberFormat="1" applyFont="1" applyBorder="1" applyAlignment="1">
      <alignment vertical="center"/>
    </xf>
    <xf numFmtId="165" fontId="13" fillId="0" borderId="45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4" fillId="0" borderId="45" xfId="0" applyNumberFormat="1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20" fontId="13" fillId="0" borderId="6" xfId="0" applyNumberFormat="1" applyFont="1" applyBorder="1" applyAlignment="1">
      <alignment horizontal="center" vertical="center"/>
    </xf>
    <xf numFmtId="2" fontId="13" fillId="0" borderId="39" xfId="1" applyNumberFormat="1" applyFont="1" applyBorder="1" applyAlignment="1">
      <alignment horizontal="center" vertical="center"/>
    </xf>
    <xf numFmtId="2" fontId="13" fillId="0" borderId="39" xfId="1" applyNumberFormat="1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39" fontId="13" fillId="0" borderId="6" xfId="1" applyNumberFormat="1" applyFont="1" applyBorder="1" applyAlignment="1">
      <alignment vertical="center"/>
    </xf>
    <xf numFmtId="44" fontId="13" fillId="0" borderId="39" xfId="1" applyFont="1" applyBorder="1" applyAlignment="1">
      <alignment vertical="center"/>
    </xf>
    <xf numFmtId="0" fontId="7" fillId="8" borderId="43" xfId="0" applyFont="1" applyFill="1" applyBorder="1"/>
    <xf numFmtId="0" fontId="10" fillId="0" borderId="4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7" fillId="0" borderId="53" xfId="0" applyFont="1" applyBorder="1"/>
    <xf numFmtId="44" fontId="15" fillId="0" borderId="39" xfId="1" applyFont="1" applyBorder="1"/>
    <xf numFmtId="0" fontId="15" fillId="0" borderId="39" xfId="0" applyFont="1" applyBorder="1"/>
    <xf numFmtId="0" fontId="15" fillId="8" borderId="40" xfId="0" applyFont="1" applyFill="1" applyBorder="1"/>
    <xf numFmtId="44" fontId="7" fillId="0" borderId="54" xfId="1" applyFont="1" applyBorder="1"/>
    <xf numFmtId="167" fontId="13" fillId="0" borderId="45" xfId="0" applyNumberFormat="1" applyFont="1" applyBorder="1" applyAlignment="1">
      <alignment horizontal="left" vertical="center"/>
    </xf>
    <xf numFmtId="44" fontId="13" fillId="0" borderId="1" xfId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168" fontId="13" fillId="0" borderId="52" xfId="1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top"/>
    </xf>
    <xf numFmtId="0" fontId="3" fillId="0" borderId="25" xfId="0" applyFont="1" applyBorder="1" applyAlignment="1">
      <alignment horizontal="centerContinuous" vertical="top"/>
    </xf>
    <xf numFmtId="0" fontId="16" fillId="0" borderId="26" xfId="0" applyFont="1" applyBorder="1" applyAlignment="1">
      <alignment horizontal="centerContinuous" vertical="top"/>
    </xf>
    <xf numFmtId="0" fontId="3" fillId="0" borderId="26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14" fillId="0" borderId="16" xfId="0" applyFont="1" applyBorder="1" applyAlignment="1">
      <alignment vertical="top"/>
    </xf>
    <xf numFmtId="0" fontId="3" fillId="0" borderId="43" xfId="0" applyFont="1" applyBorder="1" applyAlignment="1"/>
    <xf numFmtId="0" fontId="3" fillId="0" borderId="35" xfId="0" applyFont="1" applyBorder="1" applyAlignment="1">
      <alignment vertical="top" wrapText="1"/>
    </xf>
    <xf numFmtId="169" fontId="0" fillId="0" borderId="21" xfId="0" applyNumberFormat="1" applyBorder="1"/>
    <xf numFmtId="14" fontId="0" fillId="0" borderId="28" xfId="0" applyNumberFormat="1" applyBorder="1" applyAlignment="1">
      <alignment horizontal="centerContinuous"/>
    </xf>
    <xf numFmtId="14" fontId="0" fillId="0" borderId="29" xfId="0" applyNumberFormat="1" applyBorder="1" applyAlignment="1">
      <alignment horizontal="centerContinuous"/>
    </xf>
    <xf numFmtId="0" fontId="0" fillId="0" borderId="29" xfId="0" applyBorder="1"/>
    <xf numFmtId="0" fontId="0" fillId="0" borderId="19" xfId="0" applyBorder="1"/>
    <xf numFmtId="0" fontId="0" fillId="0" borderId="28" xfId="0" applyBorder="1"/>
    <xf numFmtId="0" fontId="14" fillId="0" borderId="29" xfId="0" applyFont="1" applyBorder="1"/>
    <xf numFmtId="0" fontId="14" fillId="0" borderId="19" xfId="0" applyFont="1" applyBorder="1"/>
    <xf numFmtId="17" fontId="0" fillId="0" borderId="29" xfId="0" applyNumberFormat="1" applyBorder="1"/>
    <xf numFmtId="0" fontId="3" fillId="0" borderId="40" xfId="0" applyFont="1" applyBorder="1" applyAlignment="1">
      <alignment vertical="top"/>
    </xf>
    <xf numFmtId="0" fontId="0" fillId="0" borderId="41" xfId="0" applyBorder="1" applyAlignment="1">
      <alignment wrapText="1"/>
    </xf>
    <xf numFmtId="0" fontId="14" fillId="0" borderId="30" xfId="0" applyFont="1" applyBorder="1" applyAlignment="1">
      <alignment horizontal="center"/>
    </xf>
    <xf numFmtId="0" fontId="3" fillId="5" borderId="0" xfId="0" applyFont="1" applyFill="1"/>
    <xf numFmtId="0" fontId="14" fillId="0" borderId="10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14" fillId="5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5" borderId="37" xfId="0" applyFont="1" applyFill="1" applyBorder="1" applyAlignment="1">
      <alignment horizontal="centerContinuous"/>
    </xf>
    <xf numFmtId="0" fontId="14" fillId="9" borderId="5" xfId="0" applyFont="1" applyFill="1" applyBorder="1" applyAlignment="1">
      <alignment horizontal="centerContinuous"/>
    </xf>
    <xf numFmtId="0" fontId="14" fillId="5" borderId="12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0" xfId="0" applyFont="1" applyFill="1"/>
    <xf numFmtId="0" fontId="14" fillId="5" borderId="0" xfId="0" applyFont="1" applyFill="1"/>
    <xf numFmtId="44" fontId="13" fillId="0" borderId="12" xfId="1" applyFont="1" applyBorder="1" applyAlignment="1">
      <alignment horizontal="left" vertical="center"/>
    </xf>
    <xf numFmtId="0" fontId="0" fillId="10" borderId="8" xfId="0" applyFill="1" applyBorder="1"/>
    <xf numFmtId="0" fontId="14" fillId="11" borderId="6" xfId="0" applyFont="1" applyFill="1" applyBorder="1" applyAlignment="1">
      <alignment horizontal="center"/>
    </xf>
    <xf numFmtId="0" fontId="0" fillId="10" borderId="6" xfId="0" applyFill="1" applyBorder="1"/>
    <xf numFmtId="0" fontId="0" fillId="10" borderId="14" xfId="0" applyFill="1" applyBorder="1"/>
    <xf numFmtId="0" fontId="14" fillId="11" borderId="7" xfId="0" applyFont="1" applyFill="1" applyBorder="1" applyAlignment="1">
      <alignment horizontal="center"/>
    </xf>
    <xf numFmtId="0" fontId="0" fillId="10" borderId="6" xfId="0" applyFill="1" applyBorder="1" applyAlignment="1">
      <alignment horizontal="centerContinuous"/>
    </xf>
    <xf numFmtId="0" fontId="14" fillId="12" borderId="7" xfId="0" applyFont="1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44" fontId="0" fillId="10" borderId="8" xfId="0" applyNumberFormat="1" applyFill="1" applyBorder="1" applyAlignment="1">
      <alignment horizontal="centerContinuous"/>
    </xf>
    <xf numFmtId="0" fontId="0" fillId="10" borderId="7" xfId="0" applyFill="1" applyBorder="1" applyAlignment="1">
      <alignment horizontal="centerContinuous"/>
    </xf>
    <xf numFmtId="0" fontId="0" fillId="10" borderId="55" xfId="0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56" xfId="0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55" xfId="0" applyBorder="1" applyAlignment="1">
      <alignment horizontal="left" wrapText="1"/>
    </xf>
    <xf numFmtId="0" fontId="0" fillId="5" borderId="5" xfId="0" applyFill="1" applyBorder="1"/>
    <xf numFmtId="0" fontId="0" fillId="5" borderId="5" xfId="0" applyFill="1" applyBorder="1" applyAlignment="1">
      <alignment horizontal="centerContinuous"/>
    </xf>
    <xf numFmtId="0" fontId="0" fillId="5" borderId="9" xfId="0" applyFill="1" applyBorder="1" applyAlignment="1">
      <alignment horizontal="centerContinuous"/>
    </xf>
    <xf numFmtId="0" fontId="0" fillId="5" borderId="37" xfId="0" applyFill="1" applyBorder="1"/>
    <xf numFmtId="0" fontId="0" fillId="5" borderId="37" xfId="0" applyFill="1" applyBorder="1" applyAlignment="1">
      <alignment horizontal="centerContinuous"/>
    </xf>
    <xf numFmtId="0" fontId="0" fillId="5" borderId="13" xfId="0" applyFill="1" applyBorder="1" applyAlignment="1">
      <alignment horizontal="centerContinuous"/>
    </xf>
    <xf numFmtId="0" fontId="14" fillId="0" borderId="7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44" fontId="13" fillId="0" borderId="39" xfId="1" applyFont="1" applyBorder="1" applyAlignment="1">
      <alignment horizontal="left" vertical="center"/>
    </xf>
    <xf numFmtId="0" fontId="14" fillId="0" borderId="10" xfId="0" applyFont="1" applyBorder="1"/>
    <xf numFmtId="0" fontId="14" fillId="5" borderId="5" xfId="0" applyFont="1" applyFill="1" applyBorder="1"/>
    <xf numFmtId="0" fontId="14" fillId="0" borderId="9" xfId="0" applyFont="1" applyBorder="1"/>
    <xf numFmtId="0" fontId="14" fillId="0" borderId="11" xfId="0" applyFont="1" applyBorder="1"/>
    <xf numFmtId="0" fontId="14" fillId="5" borderId="5" xfId="0" applyFont="1" applyFill="1" applyBorder="1" applyAlignment="1">
      <alignment horizontal="centerContinuous"/>
    </xf>
    <xf numFmtId="0" fontId="14" fillId="5" borderId="9" xfId="0" applyFont="1" applyFill="1" applyBorder="1" applyAlignment="1">
      <alignment horizontal="centerContinuous"/>
    </xf>
    <xf numFmtId="0" fontId="14" fillId="0" borderId="12" xfId="0" applyFont="1" applyFill="1" applyBorder="1" applyAlignment="1">
      <alignment horizontal="center"/>
    </xf>
    <xf numFmtId="0" fontId="14" fillId="0" borderId="56" xfId="0" applyFont="1" applyBorder="1" applyAlignment="1">
      <alignment horizontal="left" wrapText="1"/>
    </xf>
    <xf numFmtId="0" fontId="14" fillId="0" borderId="14" xfId="0" applyFont="1" applyBorder="1"/>
    <xf numFmtId="0" fontId="14" fillId="5" borderId="8" xfId="0" applyFont="1" applyFill="1" applyBorder="1"/>
    <xf numFmtId="0" fontId="14" fillId="0" borderId="8" xfId="0" applyFont="1" applyBorder="1"/>
    <xf numFmtId="0" fontId="14" fillId="5" borderId="6" xfId="0" applyFont="1" applyFill="1" applyBorder="1" applyAlignment="1">
      <alignment horizontal="centerContinuous"/>
    </xf>
    <xf numFmtId="0" fontId="14" fillId="5" borderId="8" xfId="0" applyFont="1" applyFill="1" applyBorder="1" applyAlignment="1">
      <alignment horizontal="centerContinuous"/>
    </xf>
    <xf numFmtId="0" fontId="14" fillId="0" borderId="8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0" borderId="55" xfId="0" applyFont="1" applyBorder="1" applyAlignment="1">
      <alignment horizontal="left" wrapText="1"/>
    </xf>
    <xf numFmtId="0" fontId="14" fillId="0" borderId="12" xfId="0" applyFont="1" applyBorder="1"/>
    <xf numFmtId="0" fontId="14" fillId="5" borderId="37" xfId="0" applyFont="1" applyFill="1" applyBorder="1"/>
    <xf numFmtId="0" fontId="14" fillId="0" borderId="37" xfId="0" applyFont="1" applyBorder="1"/>
    <xf numFmtId="0" fontId="14" fillId="0" borderId="37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/>
    </xf>
    <xf numFmtId="0" fontId="14" fillId="0" borderId="38" xfId="0" applyFont="1" applyBorder="1" applyAlignment="1">
      <alignment horizontal="left" wrapText="1"/>
    </xf>
    <xf numFmtId="0" fontId="0" fillId="5" borderId="6" xfId="0" applyFill="1" applyBorder="1"/>
    <xf numFmtId="0" fontId="0" fillId="5" borderId="6" xfId="0" applyFill="1" applyBorder="1" applyAlignment="1">
      <alignment horizontal="centerContinuous"/>
    </xf>
    <xf numFmtId="0" fontId="0" fillId="5" borderId="7" xfId="0" applyFill="1" applyBorder="1" applyAlignment="1">
      <alignment horizontal="centerContinuous"/>
    </xf>
    <xf numFmtId="0" fontId="0" fillId="0" borderId="7" xfId="0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38" xfId="0" applyBorder="1" applyAlignment="1">
      <alignment horizontal="left" wrapText="1"/>
    </xf>
    <xf numFmtId="0" fontId="10" fillId="0" borderId="23" xfId="0" applyFont="1" applyFill="1" applyBorder="1" applyAlignment="1">
      <alignment horizontal="left"/>
    </xf>
    <xf numFmtId="0" fontId="0" fillId="0" borderId="14" xfId="0" applyFill="1" applyBorder="1"/>
    <xf numFmtId="0" fontId="10" fillId="0" borderId="55" xfId="0" applyFont="1" applyFill="1" applyBorder="1" applyAlignment="1">
      <alignment horizontal="left"/>
    </xf>
    <xf numFmtId="0" fontId="0" fillId="5" borderId="40" xfId="0" applyFill="1" applyBorder="1" applyAlignment="1">
      <alignment horizontal="centerContinuous"/>
    </xf>
    <xf numFmtId="0" fontId="14" fillId="5" borderId="40" xfId="0" applyFont="1" applyFill="1" applyBorder="1" applyAlignment="1">
      <alignment horizontal="center"/>
    </xf>
    <xf numFmtId="0" fontId="3" fillId="0" borderId="38" xfId="0" applyFont="1" applyBorder="1" applyAlignment="1">
      <alignment horizontal="left" vertical="top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3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2" xfId="0" applyBorder="1" applyAlignment="1">
      <alignment wrapText="1"/>
    </xf>
    <xf numFmtId="44" fontId="0" fillId="0" borderId="58" xfId="0" applyNumberFormat="1" applyBorder="1"/>
    <xf numFmtId="0" fontId="0" fillId="0" borderId="25" xfId="0" applyBorder="1"/>
    <xf numFmtId="0" fontId="0" fillId="0" borderId="43" xfId="0" applyNumberFormat="1" applyBorder="1"/>
    <xf numFmtId="7" fontId="0" fillId="0" borderId="1" xfId="1" applyNumberFormat="1" applyFont="1" applyBorder="1"/>
    <xf numFmtId="7" fontId="0" fillId="0" borderId="5" xfId="1" applyNumberFormat="1" applyFont="1" applyBorder="1"/>
    <xf numFmtId="0" fontId="0" fillId="0" borderId="35" xfId="0" applyNumberFormat="1" applyFont="1" applyBorder="1"/>
    <xf numFmtId="0" fontId="9" fillId="0" borderId="0" xfId="2"/>
    <xf numFmtId="0" fontId="13" fillId="0" borderId="5" xfId="0" applyFont="1" applyBorder="1" applyAlignment="1">
      <alignment vertical="center"/>
    </xf>
    <xf numFmtId="2" fontId="13" fillId="0" borderId="43" xfId="1" applyNumberFormat="1" applyFont="1" applyBorder="1" applyAlignment="1">
      <alignment vertical="center"/>
    </xf>
    <xf numFmtId="0" fontId="3" fillId="0" borderId="59" xfId="0" applyFont="1" applyBorder="1" applyAlignment="1">
      <alignment vertical="top"/>
    </xf>
    <xf numFmtId="0" fontId="3" fillId="0" borderId="60" xfId="0" applyFont="1" applyBorder="1" applyAlignment="1">
      <alignment horizontal="centerContinuous" vertical="top"/>
    </xf>
    <xf numFmtId="0" fontId="16" fillId="0" borderId="61" xfId="0" applyFont="1" applyBorder="1" applyAlignment="1">
      <alignment horizontal="centerContinuous" vertical="top"/>
    </xf>
    <xf numFmtId="0" fontId="3" fillId="0" borderId="61" xfId="0" applyFont="1" applyBorder="1" applyAlignment="1">
      <alignment vertical="top"/>
    </xf>
    <xf numFmtId="0" fontId="3" fillId="0" borderId="62" xfId="0" applyFont="1" applyBorder="1" applyAlignment="1">
      <alignment vertical="top"/>
    </xf>
    <xf numFmtId="0" fontId="3" fillId="0" borderId="60" xfId="0" applyFont="1" applyBorder="1" applyAlignment="1">
      <alignment vertical="top"/>
    </xf>
    <xf numFmtId="0" fontId="14" fillId="0" borderId="62" xfId="0" applyFont="1" applyBorder="1" applyAlignment="1">
      <alignment vertical="top"/>
    </xf>
    <xf numFmtId="0" fontId="3" fillId="0" borderId="63" xfId="0" applyFont="1" applyBorder="1" applyAlignment="1"/>
    <xf numFmtId="0" fontId="3" fillId="0" borderId="64" xfId="0" applyFont="1" applyBorder="1" applyAlignment="1">
      <alignment vertical="top" wrapText="1"/>
    </xf>
    <xf numFmtId="169" fontId="0" fillId="0" borderId="65" xfId="0" applyNumberFormat="1" applyBorder="1"/>
    <xf numFmtId="14" fontId="0" fillId="0" borderId="66" xfId="0" applyNumberFormat="1" applyBorder="1" applyAlignment="1">
      <alignment horizontal="centerContinuous"/>
    </xf>
    <xf numFmtId="14" fontId="0" fillId="0" borderId="67" xfId="0" applyNumberFormat="1" applyBorder="1" applyAlignment="1">
      <alignment horizontal="centerContinuous"/>
    </xf>
    <xf numFmtId="0" fontId="0" fillId="0" borderId="67" xfId="0" applyBorder="1"/>
    <xf numFmtId="0" fontId="0" fillId="0" borderId="68" xfId="0" applyBorder="1"/>
    <xf numFmtId="0" fontId="0" fillId="0" borderId="66" xfId="0" applyBorder="1"/>
    <xf numFmtId="0" fontId="14" fillId="0" borderId="67" xfId="0" applyFont="1" applyBorder="1"/>
    <xf numFmtId="0" fontId="14" fillId="0" borderId="68" xfId="0" applyFont="1" applyBorder="1"/>
    <xf numFmtId="17" fontId="0" fillId="0" borderId="67" xfId="0" applyNumberFormat="1" applyBorder="1"/>
    <xf numFmtId="0" fontId="3" fillId="0" borderId="69" xfId="0" applyFont="1" applyBorder="1" applyAlignment="1">
      <alignment vertical="top"/>
    </xf>
    <xf numFmtId="0" fontId="0" fillId="0" borderId="70" xfId="0" applyBorder="1" applyAlignment="1">
      <alignment wrapText="1"/>
    </xf>
    <xf numFmtId="0" fontId="14" fillId="0" borderId="71" xfId="0" applyFont="1" applyBorder="1" applyAlignment="1">
      <alignment horizontal="center"/>
    </xf>
    <xf numFmtId="0" fontId="3" fillId="5" borderId="72" xfId="0" applyFont="1" applyFill="1" applyBorder="1"/>
    <xf numFmtId="0" fontId="14" fillId="0" borderId="73" xfId="0" applyFont="1" applyBorder="1" applyAlignment="1">
      <alignment horizontal="centerContinuous"/>
    </xf>
    <xf numFmtId="0" fontId="3" fillId="0" borderId="74" xfId="0" applyFont="1" applyBorder="1" applyAlignment="1">
      <alignment horizontal="centerContinuous"/>
    </xf>
    <xf numFmtId="0" fontId="14" fillId="5" borderId="75" xfId="0" applyFont="1" applyFill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14" fillId="0" borderId="75" xfId="0" applyFont="1" applyFill="1" applyBorder="1" applyAlignment="1">
      <alignment horizontal="center"/>
    </xf>
    <xf numFmtId="0" fontId="16" fillId="0" borderId="74" xfId="0" applyFont="1" applyFill="1" applyBorder="1" applyAlignment="1">
      <alignment horizontal="center"/>
    </xf>
    <xf numFmtId="0" fontId="14" fillId="5" borderId="74" xfId="0" applyFont="1" applyFill="1" applyBorder="1" applyAlignment="1">
      <alignment horizontal="center"/>
    </xf>
    <xf numFmtId="0" fontId="14" fillId="0" borderId="76" xfId="0" applyFont="1" applyBorder="1" applyAlignment="1">
      <alignment horizontal="center"/>
    </xf>
    <xf numFmtId="0" fontId="14" fillId="5" borderId="77" xfId="0" applyFont="1" applyFill="1" applyBorder="1" applyAlignment="1">
      <alignment horizontal="centerContinuous"/>
    </xf>
    <xf numFmtId="0" fontId="14" fillId="9" borderId="75" xfId="0" applyFont="1" applyFill="1" applyBorder="1" applyAlignment="1">
      <alignment horizontal="centerContinuous"/>
    </xf>
    <xf numFmtId="0" fontId="14" fillId="5" borderId="78" xfId="0" applyFont="1" applyFill="1" applyBorder="1" applyAlignment="1">
      <alignment horizontal="center"/>
    </xf>
    <xf numFmtId="0" fontId="14" fillId="0" borderId="77" xfId="0" applyFont="1" applyBorder="1" applyAlignment="1">
      <alignment horizontal="center"/>
    </xf>
    <xf numFmtId="0" fontId="14" fillId="0" borderId="72" xfId="0" applyFont="1" applyFill="1" applyBorder="1"/>
    <xf numFmtId="0" fontId="14" fillId="5" borderId="72" xfId="0" applyFont="1" applyFill="1" applyBorder="1"/>
    <xf numFmtId="0" fontId="0" fillId="10" borderId="81" xfId="0" applyFill="1" applyBorder="1"/>
    <xf numFmtId="0" fontId="14" fillId="11" borderId="82" xfId="0" applyFont="1" applyFill="1" applyBorder="1" applyAlignment="1">
      <alignment horizontal="center"/>
    </xf>
    <xf numFmtId="0" fontId="0" fillId="10" borderId="82" xfId="0" applyFill="1" applyBorder="1"/>
    <xf numFmtId="0" fontId="0" fillId="10" borderId="83" xfId="0" applyFill="1" applyBorder="1"/>
    <xf numFmtId="0" fontId="14" fillId="11" borderId="84" xfId="0" applyFont="1" applyFill="1" applyBorder="1" applyAlignment="1">
      <alignment horizontal="center"/>
    </xf>
    <xf numFmtId="0" fontId="0" fillId="10" borderId="82" xfId="0" applyFill="1" applyBorder="1" applyAlignment="1">
      <alignment horizontal="centerContinuous"/>
    </xf>
    <xf numFmtId="0" fontId="14" fillId="12" borderId="84" xfId="0" applyFont="1" applyFill="1" applyBorder="1" applyAlignment="1">
      <alignment horizontal="center"/>
    </xf>
    <xf numFmtId="0" fontId="0" fillId="12" borderId="84" xfId="0" applyFill="1" applyBorder="1" applyAlignment="1">
      <alignment horizontal="center"/>
    </xf>
    <xf numFmtId="0" fontId="0" fillId="11" borderId="84" xfId="0" applyFill="1" applyBorder="1" applyAlignment="1">
      <alignment horizontal="center"/>
    </xf>
    <xf numFmtId="44" fontId="0" fillId="10" borderId="85" xfId="0" applyNumberFormat="1" applyFill="1" applyBorder="1" applyAlignment="1">
      <alignment horizontal="centerContinuous"/>
    </xf>
    <xf numFmtId="0" fontId="0" fillId="10" borderId="84" xfId="0" applyFill="1" applyBorder="1" applyAlignment="1">
      <alignment horizontal="centerContinuous"/>
    </xf>
    <xf numFmtId="0" fontId="0" fillId="10" borderId="86" xfId="0" applyFill="1" applyBorder="1" applyAlignment="1">
      <alignment wrapText="1"/>
    </xf>
    <xf numFmtId="0" fontId="0" fillId="0" borderId="87" xfId="0" applyBorder="1" applyAlignment="1">
      <alignment horizontal="center"/>
    </xf>
    <xf numFmtId="0" fontId="0" fillId="5" borderId="75" xfId="0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5" borderId="74" xfId="0" applyFill="1" applyBorder="1" applyAlignment="1">
      <alignment horizontal="center"/>
    </xf>
    <xf numFmtId="0" fontId="0" fillId="0" borderId="74" xfId="0" applyFill="1" applyBorder="1" applyAlignment="1">
      <alignment horizontal="center"/>
    </xf>
    <xf numFmtId="0" fontId="14" fillId="0" borderId="74" xfId="0" applyFont="1" applyFill="1" applyBorder="1" applyAlignment="1">
      <alignment horizontal="center"/>
    </xf>
    <xf numFmtId="0" fontId="0" fillId="0" borderId="78" xfId="0" applyFill="1" applyBorder="1" applyAlignment="1">
      <alignment horizontal="center"/>
    </xf>
    <xf numFmtId="0" fontId="0" fillId="5" borderId="78" xfId="0" applyFill="1" applyBorder="1" applyAlignment="1">
      <alignment horizontal="center"/>
    </xf>
    <xf numFmtId="0" fontId="0" fillId="0" borderId="89" xfId="0" applyBorder="1" applyAlignment="1">
      <alignment horizontal="left" wrapText="1"/>
    </xf>
    <xf numFmtId="0" fontId="0" fillId="0" borderId="76" xfId="0" applyBorder="1" applyAlignment="1">
      <alignment horizontal="center"/>
    </xf>
    <xf numFmtId="0" fontId="0" fillId="5" borderId="77" xfId="0" applyFill="1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5" borderId="79" xfId="0" applyFill="1" applyBorder="1" applyAlignment="1">
      <alignment horizontal="center"/>
    </xf>
    <xf numFmtId="0" fontId="0" fillId="0" borderId="79" xfId="0" applyFill="1" applyBorder="1" applyAlignment="1">
      <alignment horizontal="center"/>
    </xf>
    <xf numFmtId="0" fontId="14" fillId="0" borderId="82" xfId="0" applyFont="1" applyFill="1" applyBorder="1" applyAlignment="1">
      <alignment horizontal="center"/>
    </xf>
    <xf numFmtId="0" fontId="0" fillId="0" borderId="85" xfId="0" applyFill="1" applyBorder="1" applyAlignment="1">
      <alignment horizontal="center"/>
    </xf>
    <xf numFmtId="0" fontId="14" fillId="5" borderId="82" xfId="0" applyFont="1" applyFill="1" applyBorder="1" applyAlignment="1">
      <alignment horizontal="center"/>
    </xf>
    <xf numFmtId="0" fontId="0" fillId="5" borderId="82" xfId="0" applyFill="1" applyBorder="1" applyAlignment="1">
      <alignment horizontal="center"/>
    </xf>
    <xf numFmtId="0" fontId="0" fillId="0" borderId="86" xfId="0" applyBorder="1" applyAlignment="1">
      <alignment horizontal="left" wrapText="1"/>
    </xf>
    <xf numFmtId="0" fontId="0" fillId="0" borderId="87" xfId="0" applyBorder="1"/>
    <xf numFmtId="0" fontId="0" fillId="5" borderId="75" xfId="0" applyFill="1" applyBorder="1"/>
    <xf numFmtId="0" fontId="0" fillId="0" borderId="74" xfId="0" applyBorder="1"/>
    <xf numFmtId="0" fontId="0" fillId="0" borderId="88" xfId="0" applyBorder="1"/>
    <xf numFmtId="0" fontId="0" fillId="5" borderId="75" xfId="0" applyFill="1" applyBorder="1" applyAlignment="1">
      <alignment horizontal="centerContinuous"/>
    </xf>
    <xf numFmtId="0" fontId="0" fillId="5" borderId="74" xfId="0" applyFill="1" applyBorder="1" applyAlignment="1">
      <alignment horizontal="centerContinuous"/>
    </xf>
    <xf numFmtId="0" fontId="0" fillId="0" borderId="76" xfId="0" applyBorder="1"/>
    <xf numFmtId="0" fontId="0" fillId="5" borderId="77" xfId="0" applyFill="1" applyBorder="1"/>
    <xf numFmtId="0" fontId="0" fillId="0" borderId="79" xfId="0" applyBorder="1"/>
    <xf numFmtId="0" fontId="0" fillId="0" borderId="72" xfId="0" applyBorder="1"/>
    <xf numFmtId="0" fontId="0" fillId="5" borderId="77" xfId="0" applyFill="1" applyBorder="1" applyAlignment="1">
      <alignment horizontal="centerContinuous"/>
    </xf>
    <xf numFmtId="0" fontId="0" fillId="5" borderId="79" xfId="0" applyFill="1" applyBorder="1" applyAlignment="1">
      <alignment horizontal="centerContinuous"/>
    </xf>
    <xf numFmtId="0" fontId="14" fillId="0" borderId="84" xfId="0" applyFont="1" applyFill="1" applyBorder="1" applyAlignment="1">
      <alignment horizontal="center"/>
    </xf>
    <xf numFmtId="0" fontId="0" fillId="5" borderId="85" xfId="0" applyFill="1" applyBorder="1" applyAlignment="1">
      <alignment horizontal="center"/>
    </xf>
    <xf numFmtId="0" fontId="14" fillId="0" borderId="87" xfId="0" applyFont="1" applyBorder="1"/>
    <xf numFmtId="0" fontId="14" fillId="5" borderId="75" xfId="0" applyFont="1" applyFill="1" applyBorder="1"/>
    <xf numFmtId="0" fontId="14" fillId="0" borderId="74" xfId="0" applyFont="1" applyBorder="1"/>
    <xf numFmtId="0" fontId="14" fillId="0" borderId="88" xfId="0" applyFont="1" applyBorder="1"/>
    <xf numFmtId="0" fontId="14" fillId="5" borderId="75" xfId="0" applyFont="1" applyFill="1" applyBorder="1" applyAlignment="1">
      <alignment horizontal="centerContinuous"/>
    </xf>
    <xf numFmtId="0" fontId="14" fillId="5" borderId="74" xfId="0" applyFont="1" applyFill="1" applyBorder="1" applyAlignment="1">
      <alignment horizontal="centerContinuous"/>
    </xf>
    <xf numFmtId="0" fontId="14" fillId="0" borderId="78" xfId="0" applyFont="1" applyFill="1" applyBorder="1" applyAlignment="1">
      <alignment horizontal="center"/>
    </xf>
    <xf numFmtId="0" fontId="14" fillId="0" borderId="89" xfId="0" applyFont="1" applyBorder="1" applyAlignment="1">
      <alignment horizontal="left" wrapText="1"/>
    </xf>
    <xf numFmtId="0" fontId="14" fillId="0" borderId="81" xfId="0" applyFont="1" applyBorder="1"/>
    <xf numFmtId="0" fontId="14" fillId="5" borderId="85" xfId="0" applyFont="1" applyFill="1" applyBorder="1"/>
    <xf numFmtId="0" fontId="14" fillId="0" borderId="85" xfId="0" applyFont="1" applyBorder="1"/>
    <xf numFmtId="0" fontId="14" fillId="5" borderId="82" xfId="0" applyFont="1" applyFill="1" applyBorder="1" applyAlignment="1">
      <alignment horizontal="centerContinuous"/>
    </xf>
    <xf numFmtId="0" fontId="14" fillId="5" borderId="85" xfId="0" applyFont="1" applyFill="1" applyBorder="1" applyAlignment="1">
      <alignment horizontal="centerContinuous"/>
    </xf>
    <xf numFmtId="0" fontId="14" fillId="0" borderId="85" xfId="0" applyFont="1" applyFill="1" applyBorder="1" applyAlignment="1">
      <alignment horizontal="center"/>
    </xf>
    <xf numFmtId="0" fontId="14" fillId="5" borderId="85" xfId="0" applyFont="1" applyFill="1" applyBorder="1" applyAlignment="1">
      <alignment horizontal="center"/>
    </xf>
    <xf numFmtId="0" fontId="14" fillId="0" borderId="86" xfId="0" applyFont="1" applyBorder="1" applyAlignment="1">
      <alignment horizontal="left" wrapText="1"/>
    </xf>
    <xf numFmtId="0" fontId="14" fillId="0" borderId="76" xfId="0" applyFont="1" applyBorder="1"/>
    <xf numFmtId="0" fontId="14" fillId="5" borderId="77" xfId="0" applyFont="1" applyFill="1" applyBorder="1"/>
    <xf numFmtId="0" fontId="14" fillId="0" borderId="77" xfId="0" applyFont="1" applyBorder="1"/>
    <xf numFmtId="0" fontId="14" fillId="0" borderId="78" xfId="0" applyFont="1" applyBorder="1"/>
    <xf numFmtId="0" fontId="14" fillId="0" borderId="77" xfId="0" applyFont="1" applyFill="1" applyBorder="1" applyAlignment="1">
      <alignment horizontal="center"/>
    </xf>
    <xf numFmtId="0" fontId="14" fillId="5" borderId="77" xfId="0" applyFont="1" applyFill="1" applyBorder="1" applyAlignment="1">
      <alignment horizontal="center"/>
    </xf>
    <xf numFmtId="0" fontId="14" fillId="0" borderId="80" xfId="0" applyFont="1" applyBorder="1" applyAlignment="1">
      <alignment horizontal="left" wrapText="1"/>
    </xf>
    <xf numFmtId="0" fontId="0" fillId="0" borderId="81" xfId="0" applyBorder="1"/>
    <xf numFmtId="0" fontId="0" fillId="5" borderId="82" xfId="0" applyFill="1" applyBorder="1"/>
    <xf numFmtId="0" fontId="0" fillId="0" borderId="84" xfId="0" applyBorder="1"/>
    <xf numFmtId="0" fontId="0" fillId="0" borderId="83" xfId="0" applyBorder="1"/>
    <xf numFmtId="0" fontId="0" fillId="5" borderId="82" xfId="0" applyFill="1" applyBorder="1" applyAlignment="1">
      <alignment horizontal="centerContinuous"/>
    </xf>
    <xf numFmtId="0" fontId="0" fillId="5" borderId="84" xfId="0" applyFill="1" applyBorder="1" applyAlignment="1">
      <alignment horizontal="centerContinuous"/>
    </xf>
    <xf numFmtId="0" fontId="0" fillId="0" borderId="84" xfId="0" applyFill="1" applyBorder="1" applyAlignment="1">
      <alignment horizontal="center"/>
    </xf>
    <xf numFmtId="0" fontId="14" fillId="0" borderId="79" xfId="0" applyFont="1" applyFill="1" applyBorder="1" applyAlignment="1">
      <alignment horizontal="center"/>
    </xf>
    <xf numFmtId="0" fontId="0" fillId="0" borderId="80" xfId="0" applyBorder="1" applyAlignment="1">
      <alignment horizontal="left" wrapText="1"/>
    </xf>
    <xf numFmtId="0" fontId="0" fillId="5" borderId="69" xfId="0" applyFill="1" applyBorder="1" applyAlignment="1">
      <alignment horizontal="centerContinuous"/>
    </xf>
    <xf numFmtId="0" fontId="14" fillId="5" borderId="69" xfId="0" applyFont="1" applyFill="1" applyBorder="1" applyAlignment="1">
      <alignment horizontal="center"/>
    </xf>
    <xf numFmtId="0" fontId="3" fillId="0" borderId="90" xfId="0" applyFont="1" applyBorder="1" applyAlignment="1">
      <alignment vertical="top" wrapText="1"/>
    </xf>
    <xf numFmtId="0" fontId="3" fillId="0" borderId="76" xfId="0" applyFont="1" applyBorder="1" applyAlignment="1">
      <alignment vertical="top"/>
    </xf>
    <xf numFmtId="0" fontId="3" fillId="0" borderId="72" xfId="0" applyFont="1" applyBorder="1" applyAlignment="1">
      <alignment vertical="top"/>
    </xf>
    <xf numFmtId="0" fontId="3" fillId="0" borderId="78" xfId="0" applyFont="1" applyBorder="1" applyAlignment="1">
      <alignment vertical="top"/>
    </xf>
    <xf numFmtId="0" fontId="14" fillId="0" borderId="72" xfId="0" applyFont="1" applyBorder="1" applyAlignment="1">
      <alignment vertical="top"/>
    </xf>
    <xf numFmtId="0" fontId="3" fillId="0" borderId="91" xfId="0" applyFont="1" applyBorder="1" applyAlignment="1">
      <alignment vertical="top" wrapText="1"/>
    </xf>
    <xf numFmtId="0" fontId="0" fillId="0" borderId="65" xfId="0" applyBorder="1"/>
    <xf numFmtId="0" fontId="0" fillId="0" borderId="92" xfId="0" applyBorder="1" applyAlignment="1">
      <alignment wrapText="1"/>
    </xf>
    <xf numFmtId="0" fontId="3" fillId="0" borderId="89" xfId="0" applyFont="1" applyBorder="1" applyAlignment="1">
      <alignment horizontal="left" vertical="top"/>
    </xf>
    <xf numFmtId="165" fontId="13" fillId="0" borderId="30" xfId="0" applyNumberFormat="1" applyFont="1" applyBorder="1" applyAlignment="1">
      <alignment horizontal="left" vertical="center"/>
    </xf>
    <xf numFmtId="165" fontId="13" fillId="0" borderId="93" xfId="0" applyNumberFormat="1" applyFont="1" applyBorder="1" applyAlignment="1">
      <alignment horizontal="left" vertical="center"/>
    </xf>
    <xf numFmtId="165" fontId="13" fillId="0" borderId="94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2" fontId="13" fillId="0" borderId="6" xfId="1" applyNumberFormat="1" applyFont="1" applyBorder="1" applyAlignment="1">
      <alignment horizontal="center" vertical="center"/>
    </xf>
    <xf numFmtId="2" fontId="13" fillId="0" borderId="6" xfId="1" applyNumberFormat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4" fontId="13" fillId="0" borderId="6" xfId="1" applyFont="1" applyBorder="1" applyAlignment="1">
      <alignment vertical="center"/>
    </xf>
    <xf numFmtId="39" fontId="11" fillId="0" borderId="6" xfId="1" applyNumberFormat="1" applyFont="1" applyBorder="1" applyAlignment="1">
      <alignment vertical="center"/>
    </xf>
    <xf numFmtId="0" fontId="10" fillId="0" borderId="95" xfId="0" applyFont="1" applyBorder="1" applyAlignment="1">
      <alignment vertical="top" textRotation="255"/>
    </xf>
    <xf numFmtId="0" fontId="10" fillId="7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1" fillId="0" borderId="76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80" xfId="0" applyFont="1" applyBorder="1" applyAlignment="1">
      <alignment horizontal="left" vertical="center"/>
    </xf>
    <xf numFmtId="0" fontId="11" fillId="0" borderId="70" xfId="0" applyFont="1" applyBorder="1" applyAlignment="1">
      <alignment vertical="center"/>
    </xf>
    <xf numFmtId="168" fontId="3" fillId="0" borderId="78" xfId="0" applyNumberFormat="1" applyFont="1" applyBorder="1" applyAlignment="1">
      <alignment horizontal="right" vertical="top"/>
    </xf>
    <xf numFmtId="0" fontId="3" fillId="0" borderId="79" xfId="0" applyFont="1" applyBorder="1" applyAlignment="1">
      <alignment horizontal="right" vertical="top"/>
    </xf>
    <xf numFmtId="167" fontId="0" fillId="0" borderId="67" xfId="0" applyNumberFormat="1" applyBorder="1" applyAlignment="1">
      <alignment horizontal="center"/>
    </xf>
    <xf numFmtId="167" fontId="0" fillId="0" borderId="68" xfId="0" applyNumberFormat="1" applyBorder="1" applyAlignment="1">
      <alignment horizontal="center"/>
    </xf>
    <xf numFmtId="167" fontId="0" fillId="0" borderId="66" xfId="0" applyNumberFormat="1" applyBorder="1" applyAlignment="1">
      <alignment horizontal="center"/>
    </xf>
    <xf numFmtId="168" fontId="6" fillId="0" borderId="67" xfId="0" applyNumberFormat="1" applyFont="1" applyBorder="1" applyAlignment="1">
      <alignment horizontal="right"/>
    </xf>
    <xf numFmtId="44" fontId="6" fillId="0" borderId="66" xfId="0" applyNumberFormat="1" applyFont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11" fillId="7" borderId="57" xfId="0" applyFont="1" applyFill="1" applyBorder="1" applyAlignment="1"/>
    <xf numFmtId="0" fontId="0" fillId="7" borderId="11" xfId="0" applyFill="1" applyBorder="1" applyAlignment="1"/>
    <xf numFmtId="0" fontId="0" fillId="7" borderId="9" xfId="0" applyFill="1" applyBorder="1" applyAlignment="1"/>
    <xf numFmtId="0" fontId="0" fillId="7" borderId="18" xfId="0" applyFill="1" applyBorder="1" applyAlignment="1"/>
    <xf numFmtId="0" fontId="0" fillId="7" borderId="0" xfId="0" applyFill="1" applyAlignment="1"/>
    <xf numFmtId="0" fontId="0" fillId="7" borderId="13" xfId="0" applyFill="1" applyBorder="1" applyAlignment="1"/>
    <xf numFmtId="14" fontId="0" fillId="7" borderId="56" xfId="0" applyNumberFormat="1" applyFill="1" applyBorder="1" applyAlignment="1">
      <alignment vertical="center"/>
    </xf>
    <xf numFmtId="0" fontId="0" fillId="7" borderId="38" xfId="0" applyFill="1" applyBorder="1" applyAlignment="1">
      <alignment vertical="center"/>
    </xf>
    <xf numFmtId="168" fontId="0" fillId="0" borderId="85" xfId="0" applyNumberFormat="1" applyBorder="1" applyAlignment="1">
      <alignment horizontal="right"/>
    </xf>
    <xf numFmtId="168" fontId="0" fillId="0" borderId="84" xfId="0" applyNumberFormat="1" applyBorder="1" applyAlignment="1">
      <alignment horizontal="right"/>
    </xf>
    <xf numFmtId="168" fontId="0" fillId="0" borderId="73" xfId="0" applyNumberFormat="1" applyBorder="1" applyAlignment="1">
      <alignment horizontal="right"/>
    </xf>
    <xf numFmtId="168" fontId="0" fillId="0" borderId="74" xfId="0" applyNumberFormat="1" applyBorder="1" applyAlignment="1">
      <alignment horizontal="right"/>
    </xf>
    <xf numFmtId="168" fontId="0" fillId="0" borderId="67" xfId="0" applyNumberFormat="1" applyBorder="1" applyAlignment="1">
      <alignment horizontal="right"/>
    </xf>
    <xf numFmtId="168" fontId="0" fillId="0" borderId="66" xfId="0" applyNumberFormat="1" applyBorder="1" applyAlignment="1">
      <alignment horizontal="right"/>
    </xf>
    <xf numFmtId="0" fontId="3" fillId="0" borderId="87" xfId="0" applyFont="1" applyBorder="1" applyAlignment="1">
      <alignment horizontal="left" vertical="top"/>
    </xf>
    <xf numFmtId="0" fontId="0" fillId="0" borderId="88" xfId="0" applyBorder="1" applyAlignment="1">
      <alignment vertical="top"/>
    </xf>
    <xf numFmtId="0" fontId="0" fillId="0" borderId="74" xfId="0" applyBorder="1" applyAlignment="1">
      <alignment vertical="top"/>
    </xf>
    <xf numFmtId="0" fontId="3" fillId="0" borderId="61" xfId="0" applyFont="1" applyBorder="1" applyAlignment="1">
      <alignment horizontal="center" vertical="top"/>
    </xf>
    <xf numFmtId="0" fontId="3" fillId="0" borderId="60" xfId="0" applyFont="1" applyBorder="1" applyAlignment="1">
      <alignment horizontal="center" vertical="top"/>
    </xf>
    <xf numFmtId="0" fontId="3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168" fontId="14" fillId="0" borderId="73" xfId="0" applyNumberFormat="1" applyFont="1" applyBorder="1" applyAlignment="1">
      <alignment horizontal="right"/>
    </xf>
    <xf numFmtId="168" fontId="14" fillId="0" borderId="74" xfId="0" applyNumberFormat="1" applyFont="1" applyBorder="1" applyAlignment="1">
      <alignment horizontal="right"/>
    </xf>
    <xf numFmtId="168" fontId="14" fillId="0" borderId="85" xfId="0" applyNumberFormat="1" applyFont="1" applyBorder="1" applyAlignment="1">
      <alignment horizontal="right"/>
    </xf>
    <xf numFmtId="168" fontId="14" fillId="0" borderId="84" xfId="0" applyNumberFormat="1" applyFont="1" applyBorder="1" applyAlignment="1">
      <alignment horizontal="right"/>
    </xf>
    <xf numFmtId="0" fontId="3" fillId="0" borderId="6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11" fillId="0" borderId="2" xfId="0" applyFont="1" applyBorder="1" applyAlignment="1"/>
    <xf numFmtId="0" fontId="11" fillId="0" borderId="46" xfId="0" applyFont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0" fillId="0" borderId="47" xfId="0" applyBorder="1" applyAlignment="1"/>
    <xf numFmtId="0" fontId="0" fillId="0" borderId="48" xfId="0" applyBorder="1" applyAlignment="1"/>
    <xf numFmtId="0" fontId="4" fillId="5" borderId="49" xfId="0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5" xfId="0" applyBorder="1" applyAlignment="1">
      <alignment horizontal="left"/>
    </xf>
    <xf numFmtId="0" fontId="7" fillId="0" borderId="26" xfId="0" applyFont="1" applyBorder="1" applyAlignment="1"/>
    <xf numFmtId="0" fontId="0" fillId="0" borderId="0" xfId="0" applyBorder="1" applyAlignment="1"/>
    <xf numFmtId="0" fontId="0" fillId="0" borderId="25" xfId="0" applyBorder="1" applyAlignment="1"/>
    <xf numFmtId="0" fontId="0" fillId="0" borderId="17" xfId="0" applyBorder="1" applyAlignment="1"/>
    <xf numFmtId="0" fontId="0" fillId="0" borderId="29" xfId="0" applyBorder="1" applyAlignment="1"/>
    <xf numFmtId="0" fontId="0" fillId="0" borderId="22" xfId="0" applyBorder="1" applyAlignment="1"/>
    <xf numFmtId="0" fontId="10" fillId="0" borderId="37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164" fontId="8" fillId="0" borderId="29" xfId="0" applyNumberFormat="1" applyFont="1" applyBorder="1" applyAlignment="1">
      <alignment horizontal="center"/>
    </xf>
    <xf numFmtId="164" fontId="8" fillId="0" borderId="28" xfId="0" applyNumberFormat="1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3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17" fontId="8" fillId="0" borderId="8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3" fillId="0" borderId="10" xfId="0" applyFont="1" applyBorder="1" applyAlignment="1">
      <alignment vertical="top"/>
    </xf>
    <xf numFmtId="0" fontId="0" fillId="0" borderId="9" xfId="0" applyBorder="1" applyAlignment="1"/>
    <xf numFmtId="0" fontId="0" fillId="0" borderId="11" xfId="0" applyBorder="1" applyAlignment="1"/>
    <xf numFmtId="0" fontId="0" fillId="0" borderId="27" xfId="0" applyBorder="1" applyAlignment="1"/>
    <xf numFmtId="0" fontId="9" fillId="0" borderId="21" xfId="2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18" xfId="0" applyFont="1" applyBorder="1" applyAlignment="1"/>
    <xf numFmtId="0" fontId="0" fillId="0" borderId="0" xfId="0" applyAlignment="1"/>
    <xf numFmtId="0" fontId="0" fillId="0" borderId="18" xfId="0" applyBorder="1" applyAlignment="1"/>
    <xf numFmtId="0" fontId="0" fillId="0" borderId="21" xfId="0" applyBorder="1" applyAlignment="1"/>
    <xf numFmtId="0" fontId="0" fillId="0" borderId="19" xfId="0" applyBorder="1" applyAlignment="1"/>
    <xf numFmtId="0" fontId="3" fillId="0" borderId="19" xfId="0" applyFont="1" applyBorder="1" applyAlignment="1"/>
    <xf numFmtId="0" fontId="3" fillId="0" borderId="15" xfId="0" applyFont="1" applyBorder="1" applyAlignment="1"/>
    <xf numFmtId="0" fontId="0" fillId="0" borderId="16" xfId="0" applyBorder="1" applyAlignment="1"/>
    <xf numFmtId="49" fontId="6" fillId="0" borderId="23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0" fontId="3" fillId="0" borderId="15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0" fillId="0" borderId="37" xfId="0" applyBorder="1" applyAlignment="1">
      <alignment horizontal="center" vertical="center" wrapText="1"/>
    </xf>
    <xf numFmtId="0" fontId="11" fillId="0" borderId="31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168" fontId="0" fillId="0" borderId="29" xfId="0" applyNumberFormat="1" applyBorder="1" applyAlignment="1">
      <alignment horizontal="right"/>
    </xf>
    <xf numFmtId="168" fontId="0" fillId="0" borderId="28" xfId="0" applyNumberFormat="1" applyBorder="1" applyAlignment="1">
      <alignment horizontal="right"/>
    </xf>
    <xf numFmtId="0" fontId="3" fillId="0" borderId="57" xfId="0" applyFont="1" applyBorder="1" applyAlignment="1">
      <alignment horizontal="left" vertical="top"/>
    </xf>
    <xf numFmtId="0" fontId="0" fillId="0" borderId="11" xfId="0" applyBorder="1" applyAlignment="1">
      <alignment vertical="top"/>
    </xf>
    <xf numFmtId="0" fontId="0" fillId="0" borderId="9" xfId="0" applyBorder="1" applyAlignment="1">
      <alignment vertical="top"/>
    </xf>
    <xf numFmtId="0" fontId="3" fillId="0" borderId="26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11" fillId="0" borderId="41" xfId="0" applyFont="1" applyBorder="1" applyAlignment="1">
      <alignment vertical="center"/>
    </xf>
    <xf numFmtId="168" fontId="3" fillId="0" borderId="12" xfId="0" applyNumberFormat="1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167" fontId="0" fillId="0" borderId="29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168" fontId="6" fillId="0" borderId="29" xfId="0" applyNumberFormat="1" applyFont="1" applyBorder="1" applyAlignment="1">
      <alignment horizontal="right"/>
    </xf>
    <xf numFmtId="44" fontId="6" fillId="0" borderId="28" xfId="0" applyNumberFormat="1" applyFont="1" applyBorder="1" applyAlignment="1">
      <alignment horizontal="right"/>
    </xf>
    <xf numFmtId="168" fontId="14" fillId="0" borderId="10" xfId="0" applyNumberFormat="1" applyFont="1" applyBorder="1" applyAlignment="1">
      <alignment horizontal="right"/>
    </xf>
    <xf numFmtId="168" fontId="14" fillId="0" borderId="9" xfId="0" applyNumberFormat="1" applyFont="1" applyBorder="1" applyAlignment="1">
      <alignment horizontal="right"/>
    </xf>
    <xf numFmtId="168" fontId="14" fillId="0" borderId="8" xfId="0" applyNumberFormat="1" applyFont="1" applyBorder="1" applyAlignment="1">
      <alignment horizontal="right"/>
    </xf>
    <xf numFmtId="168" fontId="14" fillId="0" borderId="7" xfId="0" applyNumberFormat="1" applyFont="1" applyBorder="1" applyAlignment="1">
      <alignment horizontal="right"/>
    </xf>
    <xf numFmtId="168" fontId="0" fillId="0" borderId="8" xfId="0" applyNumberFormat="1" applyBorder="1" applyAlignment="1">
      <alignment horizontal="right"/>
    </xf>
    <xf numFmtId="168" fontId="0" fillId="0" borderId="7" xfId="0" applyNumberFormat="1" applyBorder="1" applyAlignment="1">
      <alignment horizontal="right"/>
    </xf>
    <xf numFmtId="168" fontId="0" fillId="0" borderId="10" xfId="0" applyNumberFormat="1" applyBorder="1" applyAlignment="1">
      <alignment horizontal="right"/>
    </xf>
    <xf numFmtId="168" fontId="0" fillId="0" borderId="9" xfId="0" applyNumberFormat="1" applyBorder="1" applyAlignment="1">
      <alignment horizontal="right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20"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numFmt numFmtId="34" formatCode="_(&quot;$&quot;* #,##0.00_);_(&quot;$&quot;* \(#,##0.00\);_(&quot;$&quot;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numFmt numFmtId="11" formatCode="&quot;$&quot;#,##0.00_);\(&quot;$&quot;#,##0.00\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numFmt numFmtId="11" formatCode="&quot;$&quot;#,##0.00_);\(&quot;$&quot;#,##0.00\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indexed="64"/>
        </right>
        <top style="medium">
          <color indexed="64"/>
        </top>
        <bottom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solid">
          <fgColor indexed="64"/>
          <bgColor rgb="FFD6BCEA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B07BD7"/>
      <color rgb="FFD6BCEA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47625</xdr:rowOff>
        </xdr:to>
        <xdr:sp macro="" textlink="">
          <xdr:nvSpPr>
            <xdr:cNvPr id="2049" name="Picture 4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11265" name="Picture 4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12289" name="Picture 4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3073" name="Picture 4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4097" name="Picture 4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5121" name="Picture 4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6145" name="Picture 4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7169" name="Picture 4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8193" name="Picture 4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9217" name="Picture 4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19050</xdr:rowOff>
        </xdr:from>
        <xdr:to>
          <xdr:col>2</xdr:col>
          <xdr:colOff>533400</xdr:colOff>
          <xdr:row>2</xdr:row>
          <xdr:rowOff>57150</xdr:rowOff>
        </xdr:to>
        <xdr:sp macro="" textlink="">
          <xdr:nvSpPr>
            <xdr:cNvPr id="10241" name="Picture 4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94FBFC-6C5F-4BDC-AE6D-3DD771B37F13}" name="Table1" displayName="Table1" ref="A4:H16" totalsRowCount="1" headerRowDxfId="19" headerRowBorderDxfId="18" tableBorderDxfId="17" totalsRowBorderDxfId="16">
  <autoFilter ref="A4:H15" xr:uid="{B689C4AE-9DF3-4CD6-8223-2D9002633434}"/>
  <tableColumns count="8">
    <tableColumn id="1" xr3:uid="{D1453D19-8002-4713-9925-ECA2C7B204AF}" name="Team Member Name" totalsRowLabel="Total" dataDxfId="15" totalsRowDxfId="14"/>
    <tableColumn id="2" xr3:uid="{E7DEA477-2573-4345-A4FB-2A3FA2F50D47}" name="Registration" dataDxfId="13" totalsRowDxfId="12" dataCellStyle="Currency"/>
    <tableColumn id="3" xr3:uid="{54013344-D51E-4D23-8700-9F01289AD6D8}" name="Airfare" dataDxfId="11" totalsRowDxfId="10" dataCellStyle="Currency"/>
    <tableColumn id="4" xr3:uid="{0F817D7E-0E9A-4FAB-8A00-A7A11D3F5796}" name="Lodging" dataDxfId="9" totalsRowDxfId="8" dataCellStyle="Currency"/>
    <tableColumn id="5" xr3:uid="{728E5489-0F9A-41B6-A3BB-4336A46C2E4D}" name="Meals" dataDxfId="7" totalsRowDxfId="6" dataCellStyle="Currency">
      <calculatedColumnFormula>'Lucy Ricardo'!I29</calculatedColumnFormula>
    </tableColumn>
    <tableColumn id="6" xr3:uid="{1C9E80C5-7CC1-4FE1-B4A0-A981DB2FAB6E}" name="Mileage" dataDxfId="5" totalsRowDxfId="4" dataCellStyle="Currency"/>
    <tableColumn id="8" xr3:uid="{15BF76CB-ABF3-44BA-ABE8-819051308D48}" name="Misc" dataDxfId="3" totalsRowDxfId="2" dataCellStyle="Currency"/>
    <tableColumn id="7" xr3:uid="{FBD32BFA-150E-4137-A1BC-AB3962DE0D67}" name="Total" totalsRowFunction="sum" dataDxfId="1" totalsRowDxfId="0" dataCellStyle="Currency">
      <calculatedColumnFormula>SUM(Table1[[#This Row],[Registration]:[Mileage]])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sa.gov/travel/plan-book/per-diem-rates?gsaredirect=portalcategory" TargetMode="External"/><Relationship Id="rId1" Type="http://schemas.openxmlformats.org/officeDocument/2006/relationships/hyperlink" Target="chrome-extension://efaidnbmnnnibpcajpcglclefindmkaj/https:/www.courts.wa.gov/content/Financial%20Services/documents/perdiem_map.pdf" TargetMode="Externa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5" Type="http://schemas.openxmlformats.org/officeDocument/2006/relationships/comments" Target="../comments9.xml"/><Relationship Id="rId4" Type="http://schemas.openxmlformats.org/officeDocument/2006/relationships/image" Target="../media/image1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5" Type="http://schemas.openxmlformats.org/officeDocument/2006/relationships/comments" Target="../comments10.xml"/><Relationship Id="rId4" Type="http://schemas.openxmlformats.org/officeDocument/2006/relationships/image" Target="../media/image1.e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5" Type="http://schemas.openxmlformats.org/officeDocument/2006/relationships/comments" Target="../comments1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omments" Target="../comments2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comments" Target="../comments3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omments" Target="../comments4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5" Type="http://schemas.openxmlformats.org/officeDocument/2006/relationships/comments" Target="../comments5.xml"/><Relationship Id="rId4" Type="http://schemas.openxmlformats.org/officeDocument/2006/relationships/image" Target="../media/image1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5" Type="http://schemas.openxmlformats.org/officeDocument/2006/relationships/comments" Target="../comments6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5" Type="http://schemas.openxmlformats.org/officeDocument/2006/relationships/comments" Target="../comments7.xml"/><Relationship Id="rId4" Type="http://schemas.openxmlformats.org/officeDocument/2006/relationships/image" Target="../media/image1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5" Type="http://schemas.openxmlformats.org/officeDocument/2006/relationships/comments" Target="../comments8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CFA41-5580-4B7F-A960-DD220C180479}">
  <dimension ref="A1:H23"/>
  <sheetViews>
    <sheetView tabSelected="1" workbookViewId="0">
      <selection activeCell="E27" sqref="E27"/>
    </sheetView>
  </sheetViews>
  <sheetFormatPr defaultRowHeight="15" x14ac:dyDescent="0.25"/>
  <cols>
    <col min="1" max="1" width="27.5703125" customWidth="1"/>
    <col min="2" max="7" width="13.7109375" customWidth="1"/>
    <col min="8" max="8" width="18" customWidth="1"/>
  </cols>
  <sheetData>
    <row r="1" spans="1:8" x14ac:dyDescent="0.25">
      <c r="A1" s="372" t="s">
        <v>0</v>
      </c>
      <c r="B1" s="373"/>
      <c r="C1" s="373"/>
      <c r="D1" s="373"/>
      <c r="E1" s="373"/>
      <c r="F1" s="373"/>
      <c r="G1" s="373"/>
      <c r="H1" s="374"/>
    </row>
    <row r="2" spans="1:8" x14ac:dyDescent="0.25">
      <c r="A2" s="375" t="s">
        <v>2</v>
      </c>
      <c r="B2" s="371" t="s">
        <v>95</v>
      </c>
      <c r="C2" s="371"/>
      <c r="D2" s="371"/>
      <c r="E2" s="377" t="s">
        <v>12</v>
      </c>
      <c r="F2" s="378"/>
      <c r="G2" s="368" t="s">
        <v>101</v>
      </c>
      <c r="H2" s="369"/>
    </row>
    <row r="3" spans="1:8" x14ac:dyDescent="0.25">
      <c r="A3" s="376"/>
      <c r="B3" s="1" t="s">
        <v>11</v>
      </c>
      <c r="C3" s="371" t="s">
        <v>96</v>
      </c>
      <c r="D3" s="371"/>
      <c r="E3" s="377" t="s">
        <v>8</v>
      </c>
      <c r="F3" s="378"/>
      <c r="G3" s="368" t="s">
        <v>103</v>
      </c>
      <c r="H3" s="369"/>
    </row>
    <row r="4" spans="1:8" x14ac:dyDescent="0.25">
      <c r="A4" s="3" t="s">
        <v>1</v>
      </c>
      <c r="B4" s="4" t="s">
        <v>3</v>
      </c>
      <c r="C4" s="4" t="s">
        <v>4</v>
      </c>
      <c r="D4" s="4" t="s">
        <v>9</v>
      </c>
      <c r="E4" s="4" t="s">
        <v>5</v>
      </c>
      <c r="F4" s="4" t="s">
        <v>6</v>
      </c>
      <c r="G4" s="5" t="s">
        <v>7</v>
      </c>
      <c r="H4" s="5" t="s">
        <v>10</v>
      </c>
    </row>
    <row r="5" spans="1:8" x14ac:dyDescent="0.25">
      <c r="A5" s="2" t="s">
        <v>97</v>
      </c>
      <c r="B5" s="221">
        <v>350</v>
      </c>
      <c r="C5" s="221">
        <v>126.2</v>
      </c>
      <c r="D5" s="14">
        <f>'Lucy Ricardo'!J29</f>
        <v>678.52</v>
      </c>
      <c r="E5" s="14">
        <f>'Lucy Ricardo'!I29</f>
        <v>316</v>
      </c>
      <c r="F5" s="14">
        <f>'Lucy Ricardo'!O29</f>
        <v>5.16</v>
      </c>
      <c r="G5" s="16">
        <f>'Lucy Ricardo'!P29</f>
        <v>0</v>
      </c>
      <c r="H5" s="16">
        <f>SUM(Table1[[#This Row],[Registration]:[Misc]])</f>
        <v>1475.88</v>
      </c>
    </row>
    <row r="6" spans="1:8" x14ac:dyDescent="0.25">
      <c r="A6" s="2" t="s">
        <v>98</v>
      </c>
      <c r="B6" s="221">
        <v>350</v>
      </c>
      <c r="C6" s="221">
        <v>126.2</v>
      </c>
      <c r="D6" s="14">
        <f>'Ricky Ricardo'!J29</f>
        <v>678.52</v>
      </c>
      <c r="E6" s="14">
        <f>'Ricky Ricardo'!I29</f>
        <v>316</v>
      </c>
      <c r="F6" s="14">
        <f>'Ricky Ricardo'!O29</f>
        <v>5.16</v>
      </c>
      <c r="G6" s="16">
        <f>'Ricky Ricardo'!P29</f>
        <v>336</v>
      </c>
      <c r="H6" s="16">
        <f>SUM(Table1[[#This Row],[Registration]:[Misc]])</f>
        <v>1811.88</v>
      </c>
    </row>
    <row r="7" spans="1:8" x14ac:dyDescent="0.25">
      <c r="A7" s="2" t="s">
        <v>99</v>
      </c>
      <c r="B7" s="221">
        <v>350</v>
      </c>
      <c r="C7" s="221">
        <v>326.2</v>
      </c>
      <c r="D7" s="14">
        <f>'Ethel Mertz'!J29</f>
        <v>678.52</v>
      </c>
      <c r="E7" s="14">
        <f>'Ethel Mertz'!I29</f>
        <v>316</v>
      </c>
      <c r="F7" s="14">
        <f>'Ethel Mertz'!O29</f>
        <v>5.16</v>
      </c>
      <c r="G7" s="16">
        <f>'Ethel Mertz'!P29</f>
        <v>0</v>
      </c>
      <c r="H7" s="16">
        <f>SUM(Table1[[#This Row],[Registration]:[Misc]])</f>
        <v>1675.88</v>
      </c>
    </row>
    <row r="8" spans="1:8" x14ac:dyDescent="0.25">
      <c r="A8" s="2" t="s">
        <v>100</v>
      </c>
      <c r="B8" s="221">
        <v>350</v>
      </c>
      <c r="C8" s="221">
        <v>326.2</v>
      </c>
      <c r="D8" s="14">
        <f>'Fred Mertz'!J29</f>
        <v>678.52</v>
      </c>
      <c r="E8" s="14">
        <f>'Fred Mertz'!I29</f>
        <v>316</v>
      </c>
      <c r="F8" s="14">
        <f>'Fred Mertz'!O29</f>
        <v>5.16</v>
      </c>
      <c r="G8" s="16">
        <f>'Fred Mertz'!P29</f>
        <v>0</v>
      </c>
      <c r="H8" s="16">
        <f>SUM(Table1[[#This Row],[Registration]:[Misc]])</f>
        <v>1675.88</v>
      </c>
    </row>
    <row r="9" spans="1:8" x14ac:dyDescent="0.25">
      <c r="A9" s="2"/>
      <c r="B9" s="221"/>
      <c r="C9" s="221"/>
      <c r="D9" s="14">
        <f>'Team Member 5'!J29</f>
        <v>0</v>
      </c>
      <c r="E9" s="14">
        <f>'Team Member 5'!I29</f>
        <v>0</v>
      </c>
      <c r="F9" s="14">
        <f>'Team Member 5'!O29</f>
        <v>0</v>
      </c>
      <c r="G9" s="16">
        <f>'Team Member 5'!P29</f>
        <v>0</v>
      </c>
      <c r="H9" s="16">
        <f>SUM(Table1[[#This Row],[Registration]:[Mileage]])</f>
        <v>0</v>
      </c>
    </row>
    <row r="10" spans="1:8" x14ac:dyDescent="0.25">
      <c r="A10" s="2"/>
      <c r="B10" s="221"/>
      <c r="C10" s="221"/>
      <c r="D10" s="14">
        <f>'Team Member 6'!J29</f>
        <v>0</v>
      </c>
      <c r="E10" s="14">
        <f>'Team Member 6'!I29</f>
        <v>0</v>
      </c>
      <c r="F10" s="14">
        <f>'Team Member 6'!O29</f>
        <v>0</v>
      </c>
      <c r="G10" s="16">
        <f>'Team Member 6'!P29</f>
        <v>0</v>
      </c>
      <c r="H10" s="16">
        <f>SUM(Table1[[#This Row],[Registration]:[Mileage]])</f>
        <v>0</v>
      </c>
    </row>
    <row r="11" spans="1:8" x14ac:dyDescent="0.25">
      <c r="A11" s="2"/>
      <c r="B11" s="221"/>
      <c r="C11" s="221"/>
      <c r="D11" s="14">
        <f>'Team Member 7'!J29</f>
        <v>0</v>
      </c>
      <c r="E11" s="14">
        <f>'Team Member 7'!I29</f>
        <v>0</v>
      </c>
      <c r="F11" s="14">
        <f>'Team Member 7'!O29</f>
        <v>0</v>
      </c>
      <c r="G11" s="16">
        <f>'Team Member 7'!P29</f>
        <v>0</v>
      </c>
      <c r="H11" s="16">
        <f>SUM(Table1[[#This Row],[Registration]:[Mileage]])</f>
        <v>0</v>
      </c>
    </row>
    <row r="12" spans="1:8" x14ac:dyDescent="0.25">
      <c r="A12" s="2"/>
      <c r="B12" s="221"/>
      <c r="C12" s="221"/>
      <c r="D12" s="14">
        <f>'Team Member 8'!J29</f>
        <v>0</v>
      </c>
      <c r="E12" s="14">
        <f>'Team Member 8'!I29</f>
        <v>0</v>
      </c>
      <c r="F12" s="14">
        <f>'Team Member 8'!O29</f>
        <v>0</v>
      </c>
      <c r="G12" s="16">
        <f>'Team Member 8'!P29</f>
        <v>0</v>
      </c>
      <c r="H12" s="16">
        <f>SUM(Table1[[#This Row],[Registration]:[Mileage]])</f>
        <v>0</v>
      </c>
    </row>
    <row r="13" spans="1:8" x14ac:dyDescent="0.25">
      <c r="A13" s="2"/>
      <c r="B13" s="221"/>
      <c r="C13" s="221"/>
      <c r="D13" s="14">
        <f>'Team Member 9'!J29</f>
        <v>0</v>
      </c>
      <c r="E13" s="14">
        <f>'Team Member 9'!I29</f>
        <v>0</v>
      </c>
      <c r="F13" s="14">
        <f>'Team Member 9'!O29</f>
        <v>0</v>
      </c>
      <c r="G13" s="16">
        <f>'Team Member 9'!P29</f>
        <v>0</v>
      </c>
      <c r="H13" s="16">
        <f>SUM(Table1[[#This Row],[Registration]:[Mileage]])</f>
        <v>0</v>
      </c>
    </row>
    <row r="14" spans="1:8" x14ac:dyDescent="0.25">
      <c r="A14" s="2"/>
      <c r="B14" s="221"/>
      <c r="C14" s="221"/>
      <c r="D14" s="14">
        <f>'Team Member 10'!J29</f>
        <v>0</v>
      </c>
      <c r="E14" s="14">
        <f>'Team Member 10'!I29</f>
        <v>0</v>
      </c>
      <c r="F14" s="14">
        <f>'Team Member 10'!O29</f>
        <v>0</v>
      </c>
      <c r="G14" s="16">
        <f>'Team Member 10'!P29</f>
        <v>0</v>
      </c>
      <c r="H14" s="16">
        <f>SUM(Table1[[#This Row],[Registration]:[Mileage]])</f>
        <v>0</v>
      </c>
    </row>
    <row r="15" spans="1:8" ht="15.75" thickBot="1" x14ac:dyDescent="0.3">
      <c r="A15" s="6"/>
      <c r="B15" s="222"/>
      <c r="C15" s="222"/>
      <c r="D15" s="15">
        <f>'Team Member 11'!J29</f>
        <v>0</v>
      </c>
      <c r="E15" s="15">
        <f>'Team Member 11'!I29</f>
        <v>0</v>
      </c>
      <c r="F15" s="15">
        <f>'Team Member 11'!O29</f>
        <v>0</v>
      </c>
      <c r="G15" s="17">
        <f>'Team Member 11'!P29</f>
        <v>0</v>
      </c>
      <c r="H15" s="17">
        <f>SUM(Table1[[#This Row],[Registration]:[Mileage]])</f>
        <v>0</v>
      </c>
    </row>
    <row r="16" spans="1:8" ht="15.75" thickBot="1" x14ac:dyDescent="0.3">
      <c r="A16" s="219" t="s">
        <v>10</v>
      </c>
      <c r="B16" s="220"/>
      <c r="C16" s="220"/>
      <c r="D16" s="220"/>
      <c r="E16" s="220"/>
      <c r="F16" s="220"/>
      <c r="G16" s="223"/>
      <c r="H16" s="218">
        <f>SUBTOTAL(109,Table1[Total])</f>
        <v>6639.52</v>
      </c>
    </row>
    <row r="18" spans="1:8" x14ac:dyDescent="0.25">
      <c r="A18" s="370" t="s">
        <v>118</v>
      </c>
      <c r="B18" s="370"/>
      <c r="C18" s="370"/>
      <c r="D18" s="370"/>
      <c r="E18" s="370"/>
      <c r="F18" s="370"/>
      <c r="G18" s="370"/>
      <c r="H18" s="370"/>
    </row>
    <row r="19" spans="1:8" x14ac:dyDescent="0.25">
      <c r="A19" s="370"/>
      <c r="B19" s="370"/>
      <c r="C19" s="370"/>
      <c r="D19" s="370"/>
      <c r="E19" s="370"/>
      <c r="F19" s="370"/>
      <c r="G19" s="370"/>
      <c r="H19" s="370"/>
    </row>
    <row r="20" spans="1:8" x14ac:dyDescent="0.25">
      <c r="A20" t="s">
        <v>117</v>
      </c>
    </row>
    <row r="22" spans="1:8" x14ac:dyDescent="0.25">
      <c r="A22" s="224" t="s">
        <v>104</v>
      </c>
    </row>
    <row r="23" spans="1:8" x14ac:dyDescent="0.25">
      <c r="A23" s="224" t="s">
        <v>105</v>
      </c>
    </row>
  </sheetData>
  <mergeCells count="9">
    <mergeCell ref="A1:H1"/>
    <mergeCell ref="A2:A3"/>
    <mergeCell ref="E2:F2"/>
    <mergeCell ref="E3:F3"/>
    <mergeCell ref="G2:H2"/>
    <mergeCell ref="G3:H3"/>
    <mergeCell ref="A18:H19"/>
    <mergeCell ref="B2:D2"/>
    <mergeCell ref="C3:D3"/>
  </mergeCells>
  <hyperlinks>
    <hyperlink ref="A22" r:id="rId1" xr:uid="{E3618193-FC8F-491F-A77D-CB1E573A06A3}"/>
    <hyperlink ref="A23" r:id="rId2" display="Domestic US Per diem Rates" xr:uid="{36BAE8CD-BC78-4F57-9048-6E16921A83E7}"/>
  </hyperlinks>
  <pageMargins left="0.7" right="0.7" top="0.75" bottom="0.75" header="0.3" footer="0.3"/>
  <pageSetup orientation="portrait" r:id="rId3"/>
  <ignoredErrors>
    <ignoredError sqref="E6:E15" calculatedColumn="1"/>
  </ignoredErrors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7371D-D7BD-4239-9B64-7297FF858AF8}">
  <dimension ref="A1:S49"/>
  <sheetViews>
    <sheetView workbookViewId="0">
      <selection activeCell="I29" sqref="I29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507"/>
      <c r="I1" s="508"/>
      <c r="J1" s="508"/>
      <c r="K1" s="508"/>
      <c r="L1" s="508"/>
      <c r="M1" s="508"/>
      <c r="N1" s="508"/>
      <c r="O1" s="508"/>
      <c r="P1" s="508"/>
      <c r="Q1" s="512"/>
      <c r="R1" s="511"/>
      <c r="S1" s="511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509"/>
      <c r="I2" s="508"/>
      <c r="J2" s="508"/>
      <c r="K2" s="508"/>
      <c r="L2" s="508"/>
      <c r="M2" s="508"/>
      <c r="N2" s="508"/>
      <c r="O2" s="508"/>
      <c r="P2" s="508"/>
      <c r="Q2" s="513" t="s">
        <v>17</v>
      </c>
      <c r="R2" s="514"/>
      <c r="S2" s="450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510"/>
      <c r="I3" s="511"/>
      <c r="J3" s="511"/>
      <c r="K3" s="511"/>
      <c r="L3" s="511"/>
      <c r="M3" s="511"/>
      <c r="N3" s="511"/>
      <c r="O3" s="511"/>
      <c r="P3" s="511"/>
      <c r="Q3" s="515" t="s">
        <v>19</v>
      </c>
      <c r="R3" s="516"/>
      <c r="S3" s="517"/>
    </row>
    <row r="4" spans="1:19" x14ac:dyDescent="0.25">
      <c r="A4" s="518" t="s">
        <v>20</v>
      </c>
      <c r="B4" s="514"/>
      <c r="C4" s="514"/>
      <c r="D4" s="514"/>
      <c r="E4" s="449"/>
      <c r="F4" s="519" t="s">
        <v>21</v>
      </c>
      <c r="G4" s="450"/>
      <c r="H4" s="518" t="s">
        <v>22</v>
      </c>
      <c r="I4" s="514"/>
      <c r="J4" s="514"/>
      <c r="K4" s="514"/>
      <c r="L4" s="514"/>
      <c r="M4" s="514"/>
      <c r="N4" s="449"/>
      <c r="O4" s="519" t="s">
        <v>23</v>
      </c>
      <c r="P4" s="449"/>
      <c r="Q4" s="496" t="s">
        <v>24</v>
      </c>
      <c r="R4" s="498"/>
      <c r="S4" s="499"/>
    </row>
    <row r="5" spans="1:19" x14ac:dyDescent="0.25">
      <c r="A5" s="480" t="s">
        <v>25</v>
      </c>
      <c r="B5" s="481"/>
      <c r="C5" s="481"/>
      <c r="D5" s="481"/>
      <c r="E5" s="482"/>
      <c r="F5" s="483" t="s">
        <v>26</v>
      </c>
      <c r="G5" s="484"/>
      <c r="H5" s="487"/>
      <c r="I5" s="488"/>
      <c r="J5" s="488"/>
      <c r="K5" s="488"/>
      <c r="L5" s="488"/>
      <c r="M5" s="488"/>
      <c r="N5" s="489"/>
      <c r="O5" s="490"/>
      <c r="P5" s="491"/>
      <c r="Q5" s="492"/>
      <c r="R5" s="493"/>
      <c r="S5" s="494"/>
    </row>
    <row r="6" spans="1:19" x14ac:dyDescent="0.25">
      <c r="A6" s="480"/>
      <c r="B6" s="481"/>
      <c r="C6" s="481"/>
      <c r="D6" s="481"/>
      <c r="E6" s="482"/>
      <c r="F6" s="483"/>
      <c r="G6" s="484"/>
      <c r="H6" s="487"/>
      <c r="I6" s="495"/>
      <c r="J6" s="495"/>
      <c r="K6" s="495"/>
      <c r="L6" s="488"/>
      <c r="M6" s="488"/>
      <c r="N6" s="489"/>
      <c r="O6" s="496" t="s">
        <v>27</v>
      </c>
      <c r="P6" s="497"/>
      <c r="Q6" s="496" t="s">
        <v>28</v>
      </c>
      <c r="R6" s="498"/>
      <c r="S6" s="499"/>
    </row>
    <row r="7" spans="1:19" ht="15.75" thickBot="1" x14ac:dyDescent="0.3">
      <c r="A7" s="500"/>
      <c r="B7" s="501"/>
      <c r="C7" s="501"/>
      <c r="D7" s="501"/>
      <c r="E7" s="502"/>
      <c r="F7" s="485"/>
      <c r="G7" s="486"/>
      <c r="H7" s="503"/>
      <c r="I7" s="504"/>
      <c r="J7" s="504"/>
      <c r="K7" s="504"/>
      <c r="L7" s="505"/>
      <c r="M7" s="505"/>
      <c r="N7" s="506"/>
      <c r="O7" s="459"/>
      <c r="P7" s="460"/>
      <c r="Q7" s="461"/>
      <c r="R7" s="462"/>
      <c r="S7" s="463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464" t="s">
        <v>33</v>
      </c>
      <c r="R8" s="467" t="s">
        <v>34</v>
      </c>
      <c r="S8" s="468"/>
    </row>
    <row r="9" spans="1:19" ht="18" x14ac:dyDescent="0.25">
      <c r="A9" s="38" t="s">
        <v>35</v>
      </c>
      <c r="B9" s="473" t="s">
        <v>36</v>
      </c>
      <c r="C9" s="473" t="s">
        <v>37</v>
      </c>
      <c r="D9" s="39" t="s">
        <v>38</v>
      </c>
      <c r="E9" s="39"/>
      <c r="F9" s="475" t="s">
        <v>39</v>
      </c>
      <c r="G9" s="476"/>
      <c r="H9" s="476"/>
      <c r="I9" s="477"/>
      <c r="J9" s="40" t="s">
        <v>40</v>
      </c>
      <c r="K9" s="478" t="s">
        <v>41</v>
      </c>
      <c r="L9" s="41" t="s">
        <v>42</v>
      </c>
      <c r="M9" s="42"/>
      <c r="N9" s="479" t="s">
        <v>43</v>
      </c>
      <c r="O9" s="479" t="s">
        <v>44</v>
      </c>
      <c r="P9" s="453" t="s">
        <v>45</v>
      </c>
      <c r="Q9" s="465"/>
      <c r="R9" s="469"/>
      <c r="S9" s="470"/>
    </row>
    <row r="10" spans="1:19" ht="18.75" thickBot="1" x14ac:dyDescent="0.3">
      <c r="A10" s="43" t="s">
        <v>46</v>
      </c>
      <c r="B10" s="523"/>
      <c r="C10" s="523"/>
      <c r="D10" s="44" t="s">
        <v>47</v>
      </c>
      <c r="E10" s="44" t="s">
        <v>48</v>
      </c>
      <c r="F10" s="45" t="s">
        <v>49</v>
      </c>
      <c r="G10" s="45" t="s">
        <v>50</v>
      </c>
      <c r="H10" s="45" t="s">
        <v>51</v>
      </c>
      <c r="I10" s="46" t="s">
        <v>52</v>
      </c>
      <c r="J10" s="47" t="s">
        <v>53</v>
      </c>
      <c r="K10" s="474"/>
      <c r="L10" s="40" t="s">
        <v>54</v>
      </c>
      <c r="M10" s="48" t="s">
        <v>55</v>
      </c>
      <c r="N10" s="520"/>
      <c r="O10" s="454"/>
      <c r="P10" s="520"/>
      <c r="Q10" s="466"/>
      <c r="R10" s="471"/>
      <c r="S10" s="472"/>
    </row>
    <row r="11" spans="1:19" x14ac:dyDescent="0.25">
      <c r="A11" s="49"/>
      <c r="B11" s="50"/>
      <c r="C11" s="51"/>
      <c r="D11" s="52"/>
      <c r="E11" s="52"/>
      <c r="F11" s="53"/>
      <c r="G11" s="53"/>
      <c r="H11" s="53"/>
      <c r="I11" s="54">
        <f>SUM(F11:H11)</f>
        <v>0</v>
      </c>
      <c r="J11" s="54"/>
      <c r="K11" s="55">
        <f t="shared" ref="K11:K26" si="0">SUM(I11:J11)</f>
        <v>0</v>
      </c>
      <c r="L11" s="56"/>
      <c r="M11" s="56"/>
      <c r="N11" s="57">
        <v>0.67</v>
      </c>
      <c r="O11" s="58">
        <f>ROUND(((L11+M11)*N11),2)</f>
        <v>0</v>
      </c>
      <c r="P11" s="59"/>
      <c r="Q11" s="60">
        <f>P11+O11+K11</f>
        <v>0</v>
      </c>
      <c r="R11" s="521"/>
      <c r="S11" s="522"/>
    </row>
    <row r="12" spans="1:19" x14ac:dyDescent="0.25">
      <c r="A12" s="61"/>
      <c r="B12" s="62"/>
      <c r="C12" s="63"/>
      <c r="D12" s="64"/>
      <c r="E12" s="64"/>
      <c r="F12" s="65"/>
      <c r="G12" s="65"/>
      <c r="H12" s="65"/>
      <c r="I12" s="55">
        <f t="shared" ref="I12:I27" si="1">SUM(F12:H12)</f>
        <v>0</v>
      </c>
      <c r="J12" s="55"/>
      <c r="K12" s="55">
        <f t="shared" si="0"/>
        <v>0</v>
      </c>
      <c r="L12" s="66"/>
      <c r="M12" s="66"/>
      <c r="N12" s="67">
        <v>0.67</v>
      </c>
      <c r="O12" s="68">
        <f>ROUND(((L12+M12)*N12),2)</f>
        <v>0</v>
      </c>
      <c r="P12" s="69"/>
      <c r="Q12" s="60">
        <f>P12+O12+K12</f>
        <v>0</v>
      </c>
      <c r="R12" s="457"/>
      <c r="S12" s="458"/>
    </row>
    <row r="13" spans="1:19" x14ac:dyDescent="0.25">
      <c r="A13" s="70"/>
      <c r="B13" s="63"/>
      <c r="C13" s="62"/>
      <c r="D13" s="64"/>
      <c r="E13" s="64"/>
      <c r="F13" s="65"/>
      <c r="G13" s="65"/>
      <c r="H13" s="65"/>
      <c r="I13" s="55">
        <f t="shared" si="1"/>
        <v>0</v>
      </c>
      <c r="J13" s="55"/>
      <c r="K13" s="55">
        <f t="shared" si="0"/>
        <v>0</v>
      </c>
      <c r="L13" s="66"/>
      <c r="M13" s="66"/>
      <c r="N13" s="67">
        <v>0.67</v>
      </c>
      <c r="O13" s="68">
        <f t="shared" ref="O13:O27" si="2">ROUND(((L13+M13)*N13),2)</f>
        <v>0</v>
      </c>
      <c r="P13" s="69"/>
      <c r="Q13" s="60">
        <f t="shared" ref="Q13:Q27" si="3">P13+O13+K13</f>
        <v>0</v>
      </c>
      <c r="R13" s="457"/>
      <c r="S13" s="458"/>
    </row>
    <row r="14" spans="1:19" x14ac:dyDescent="0.25">
      <c r="A14" s="70"/>
      <c r="B14" s="63"/>
      <c r="C14" s="62"/>
      <c r="D14" s="64"/>
      <c r="E14" s="64"/>
      <c r="F14" s="65"/>
      <c r="G14" s="65"/>
      <c r="H14" s="65"/>
      <c r="I14" s="55">
        <f t="shared" si="1"/>
        <v>0</v>
      </c>
      <c r="J14" s="55"/>
      <c r="K14" s="55">
        <f t="shared" si="0"/>
        <v>0</v>
      </c>
      <c r="L14" s="66"/>
      <c r="M14" s="66"/>
      <c r="N14" s="71">
        <v>0.67</v>
      </c>
      <c r="O14" s="68">
        <f t="shared" si="2"/>
        <v>0</v>
      </c>
      <c r="P14" s="69"/>
      <c r="Q14" s="60">
        <f t="shared" si="3"/>
        <v>0</v>
      </c>
      <c r="R14" s="457"/>
      <c r="S14" s="458"/>
    </row>
    <row r="15" spans="1:19" x14ac:dyDescent="0.25">
      <c r="A15" s="70"/>
      <c r="B15" s="63"/>
      <c r="C15" s="62"/>
      <c r="D15" s="64"/>
      <c r="E15" s="64"/>
      <c r="F15" s="65"/>
      <c r="G15" s="65"/>
      <c r="H15" s="65"/>
      <c r="I15" s="55">
        <f t="shared" si="1"/>
        <v>0</v>
      </c>
      <c r="J15" s="55"/>
      <c r="K15" s="55">
        <f t="shared" si="0"/>
        <v>0</v>
      </c>
      <c r="L15" s="66"/>
      <c r="M15" s="66"/>
      <c r="N15" s="71">
        <v>0.67</v>
      </c>
      <c r="O15" s="68">
        <f t="shared" si="2"/>
        <v>0</v>
      </c>
      <c r="P15" s="69"/>
      <c r="Q15" s="60">
        <f t="shared" si="3"/>
        <v>0</v>
      </c>
      <c r="R15" s="434"/>
      <c r="S15" s="435"/>
    </row>
    <row r="16" spans="1:19" x14ac:dyDescent="0.25">
      <c r="A16" s="70"/>
      <c r="B16" s="63"/>
      <c r="C16" s="62"/>
      <c r="D16" s="64"/>
      <c r="E16" s="64"/>
      <c r="F16" s="65"/>
      <c r="G16" s="65"/>
      <c r="H16" s="65"/>
      <c r="I16" s="55">
        <f t="shared" si="1"/>
        <v>0</v>
      </c>
      <c r="J16" s="55"/>
      <c r="K16" s="55">
        <f t="shared" si="0"/>
        <v>0</v>
      </c>
      <c r="L16" s="66"/>
      <c r="M16" s="66"/>
      <c r="N16" s="71">
        <v>0.67</v>
      </c>
      <c r="O16" s="68">
        <f t="shared" si="2"/>
        <v>0</v>
      </c>
      <c r="P16" s="69"/>
      <c r="Q16" s="60">
        <f t="shared" si="3"/>
        <v>0</v>
      </c>
      <c r="R16" s="434"/>
      <c r="S16" s="435"/>
    </row>
    <row r="17" spans="1:19" x14ac:dyDescent="0.25">
      <c r="A17" s="70"/>
      <c r="B17" s="63"/>
      <c r="C17" s="62"/>
      <c r="D17" s="64"/>
      <c r="E17" s="64"/>
      <c r="F17" s="65"/>
      <c r="G17" s="65"/>
      <c r="H17" s="65"/>
      <c r="I17" s="55">
        <f t="shared" si="1"/>
        <v>0</v>
      </c>
      <c r="J17" s="55"/>
      <c r="K17" s="55">
        <f t="shared" si="0"/>
        <v>0</v>
      </c>
      <c r="L17" s="66"/>
      <c r="M17" s="66"/>
      <c r="N17" s="71">
        <v>0.67</v>
      </c>
      <c r="O17" s="68">
        <f t="shared" si="2"/>
        <v>0</v>
      </c>
      <c r="P17" s="69"/>
      <c r="Q17" s="60">
        <f t="shared" si="3"/>
        <v>0</v>
      </c>
      <c r="R17" s="434"/>
      <c r="S17" s="435"/>
    </row>
    <row r="18" spans="1:19" x14ac:dyDescent="0.25">
      <c r="A18" s="70"/>
      <c r="B18" s="63"/>
      <c r="C18" s="62"/>
      <c r="D18" s="64"/>
      <c r="E18" s="64"/>
      <c r="F18" s="65"/>
      <c r="G18" s="65"/>
      <c r="H18" s="65"/>
      <c r="I18" s="55">
        <f t="shared" si="1"/>
        <v>0</v>
      </c>
      <c r="J18" s="55"/>
      <c r="K18" s="55">
        <f t="shared" si="0"/>
        <v>0</v>
      </c>
      <c r="L18" s="66"/>
      <c r="M18" s="66"/>
      <c r="N18" s="71">
        <v>0.67</v>
      </c>
      <c r="O18" s="68">
        <f t="shared" si="2"/>
        <v>0</v>
      </c>
      <c r="P18" s="69"/>
      <c r="Q18" s="60">
        <f t="shared" si="3"/>
        <v>0</v>
      </c>
      <c r="R18" s="434"/>
      <c r="S18" s="435"/>
    </row>
    <row r="19" spans="1:19" x14ac:dyDescent="0.25">
      <c r="A19" s="70"/>
      <c r="B19" s="63"/>
      <c r="C19" s="62"/>
      <c r="D19" s="64"/>
      <c r="E19" s="64"/>
      <c r="F19" s="65"/>
      <c r="G19" s="65"/>
      <c r="H19" s="65"/>
      <c r="I19" s="55">
        <f t="shared" si="1"/>
        <v>0</v>
      </c>
      <c r="J19" s="55"/>
      <c r="K19" s="55">
        <f t="shared" si="0"/>
        <v>0</v>
      </c>
      <c r="L19" s="66"/>
      <c r="M19" s="66"/>
      <c r="N19" s="71">
        <v>0.67</v>
      </c>
      <c r="O19" s="68">
        <f t="shared" si="2"/>
        <v>0</v>
      </c>
      <c r="P19" s="69"/>
      <c r="Q19" s="60">
        <f t="shared" si="3"/>
        <v>0</v>
      </c>
      <c r="R19" s="434"/>
      <c r="S19" s="435"/>
    </row>
    <row r="20" spans="1:19" x14ac:dyDescent="0.25">
      <c r="A20" s="70"/>
      <c r="B20" s="63"/>
      <c r="C20" s="62"/>
      <c r="D20" s="64"/>
      <c r="E20" s="64"/>
      <c r="F20" s="65"/>
      <c r="G20" s="65"/>
      <c r="H20" s="65"/>
      <c r="I20" s="55">
        <f t="shared" si="1"/>
        <v>0</v>
      </c>
      <c r="J20" s="55"/>
      <c r="K20" s="55">
        <f t="shared" si="0"/>
        <v>0</v>
      </c>
      <c r="L20" s="66"/>
      <c r="M20" s="66"/>
      <c r="N20" s="71">
        <v>0.67</v>
      </c>
      <c r="O20" s="68">
        <f t="shared" si="2"/>
        <v>0</v>
      </c>
      <c r="P20" s="69"/>
      <c r="Q20" s="60">
        <f t="shared" si="3"/>
        <v>0</v>
      </c>
      <c r="R20" s="434"/>
      <c r="S20" s="435"/>
    </row>
    <row r="21" spans="1:19" x14ac:dyDescent="0.25">
      <c r="A21" s="70"/>
      <c r="B21" s="63"/>
      <c r="C21" s="62"/>
      <c r="D21" s="64"/>
      <c r="E21" s="64"/>
      <c r="F21" s="65"/>
      <c r="G21" s="65"/>
      <c r="H21" s="65"/>
      <c r="I21" s="55">
        <f t="shared" si="1"/>
        <v>0</v>
      </c>
      <c r="J21" s="55"/>
      <c r="K21" s="55">
        <f t="shared" si="0"/>
        <v>0</v>
      </c>
      <c r="L21" s="66"/>
      <c r="M21" s="66"/>
      <c r="N21" s="71">
        <v>0.67</v>
      </c>
      <c r="O21" s="68">
        <f t="shared" si="2"/>
        <v>0</v>
      </c>
      <c r="P21" s="69"/>
      <c r="Q21" s="60">
        <f t="shared" si="3"/>
        <v>0</v>
      </c>
      <c r="R21" s="434"/>
      <c r="S21" s="435"/>
    </row>
    <row r="22" spans="1:19" x14ac:dyDescent="0.25">
      <c r="A22" s="72"/>
      <c r="B22" s="73"/>
      <c r="C22" s="74"/>
      <c r="D22" s="64"/>
      <c r="E22" s="64"/>
      <c r="F22" s="65"/>
      <c r="G22" s="65"/>
      <c r="H22" s="65"/>
      <c r="I22" s="55">
        <f t="shared" si="1"/>
        <v>0</v>
      </c>
      <c r="J22" s="55"/>
      <c r="K22" s="55">
        <f t="shared" si="0"/>
        <v>0</v>
      </c>
      <c r="L22" s="66"/>
      <c r="M22" s="66"/>
      <c r="N22" s="71">
        <v>0.67</v>
      </c>
      <c r="O22" s="68">
        <f t="shared" si="2"/>
        <v>0</v>
      </c>
      <c r="P22" s="69"/>
      <c r="Q22" s="60">
        <f t="shared" si="3"/>
        <v>0</v>
      </c>
      <c r="R22" s="434"/>
      <c r="S22" s="435"/>
    </row>
    <row r="23" spans="1:19" x14ac:dyDescent="0.25">
      <c r="A23" s="75"/>
      <c r="B23" s="73"/>
      <c r="C23" s="74"/>
      <c r="D23" s="64"/>
      <c r="E23" s="64"/>
      <c r="F23" s="65"/>
      <c r="G23" s="65"/>
      <c r="H23" s="65"/>
      <c r="I23" s="55">
        <f t="shared" si="1"/>
        <v>0</v>
      </c>
      <c r="J23" s="55"/>
      <c r="K23" s="55">
        <f t="shared" si="0"/>
        <v>0</v>
      </c>
      <c r="L23" s="66"/>
      <c r="M23" s="66"/>
      <c r="N23" s="71">
        <v>0.67</v>
      </c>
      <c r="O23" s="68">
        <f t="shared" si="2"/>
        <v>0</v>
      </c>
      <c r="P23" s="69"/>
      <c r="Q23" s="60">
        <f t="shared" si="3"/>
        <v>0</v>
      </c>
      <c r="R23" s="434"/>
      <c r="S23" s="435"/>
    </row>
    <row r="24" spans="1:19" x14ac:dyDescent="0.25">
      <c r="A24" s="75"/>
      <c r="B24" s="73"/>
      <c r="C24" s="74"/>
      <c r="D24" s="64"/>
      <c r="E24" s="64"/>
      <c r="F24" s="65"/>
      <c r="G24" s="65"/>
      <c r="H24" s="65"/>
      <c r="I24" s="55">
        <f t="shared" si="1"/>
        <v>0</v>
      </c>
      <c r="J24" s="55"/>
      <c r="K24" s="55">
        <f t="shared" si="0"/>
        <v>0</v>
      </c>
      <c r="L24" s="66"/>
      <c r="M24" s="66"/>
      <c r="N24" s="71">
        <v>0.67</v>
      </c>
      <c r="O24" s="68">
        <f t="shared" si="2"/>
        <v>0</v>
      </c>
      <c r="P24" s="69"/>
      <c r="Q24" s="60">
        <f t="shared" si="3"/>
        <v>0</v>
      </c>
      <c r="R24" s="436"/>
      <c r="S24" s="437"/>
    </row>
    <row r="25" spans="1:19" x14ac:dyDescent="0.25">
      <c r="A25" s="75"/>
      <c r="B25" s="73"/>
      <c r="C25" s="74"/>
      <c r="D25" s="64"/>
      <c r="E25" s="64"/>
      <c r="F25" s="65"/>
      <c r="G25" s="65"/>
      <c r="H25" s="65"/>
      <c r="I25" s="55">
        <f t="shared" si="1"/>
        <v>0</v>
      </c>
      <c r="J25" s="55"/>
      <c r="K25" s="55">
        <f t="shared" si="0"/>
        <v>0</v>
      </c>
      <c r="L25" s="66"/>
      <c r="M25" s="66"/>
      <c r="N25" s="71">
        <v>0.67</v>
      </c>
      <c r="O25" s="68">
        <f t="shared" si="2"/>
        <v>0</v>
      </c>
      <c r="P25" s="69"/>
      <c r="Q25" s="60">
        <f t="shared" si="3"/>
        <v>0</v>
      </c>
      <c r="R25" s="394"/>
      <c r="S25" s="395"/>
    </row>
    <row r="26" spans="1:19" x14ac:dyDescent="0.25">
      <c r="A26" s="75"/>
      <c r="B26" s="73"/>
      <c r="C26" s="74"/>
      <c r="D26" s="64"/>
      <c r="E26" s="64"/>
      <c r="F26" s="65"/>
      <c r="G26" s="65"/>
      <c r="H26" s="65"/>
      <c r="I26" s="55">
        <f t="shared" si="1"/>
        <v>0</v>
      </c>
      <c r="J26" s="55"/>
      <c r="K26" s="55">
        <f t="shared" si="0"/>
        <v>0</v>
      </c>
      <c r="L26" s="66"/>
      <c r="M26" s="66"/>
      <c r="N26" s="71">
        <v>0.67</v>
      </c>
      <c r="O26" s="68">
        <f t="shared" si="2"/>
        <v>0</v>
      </c>
      <c r="P26" s="69"/>
      <c r="Q26" s="60">
        <f t="shared" si="3"/>
        <v>0</v>
      </c>
      <c r="R26" s="394"/>
      <c r="S26" s="395"/>
    </row>
    <row r="27" spans="1:19" ht="15.75" thickBot="1" x14ac:dyDescent="0.3">
      <c r="A27" s="75"/>
      <c r="B27" s="76"/>
      <c r="C27" s="77"/>
      <c r="D27" s="78"/>
      <c r="E27" s="78"/>
      <c r="F27" s="79"/>
      <c r="G27" s="79"/>
      <c r="H27" s="79"/>
      <c r="I27" s="80">
        <f t="shared" si="1"/>
        <v>0</v>
      </c>
      <c r="J27" s="80"/>
      <c r="K27" s="80">
        <f>SUM(I27:J27)</f>
        <v>0</v>
      </c>
      <c r="L27" s="81"/>
      <c r="M27" s="81"/>
      <c r="N27" s="71">
        <v>0.67</v>
      </c>
      <c r="O27" s="82">
        <f t="shared" si="2"/>
        <v>0</v>
      </c>
      <c r="P27" s="83"/>
      <c r="Q27" s="60">
        <f t="shared" si="3"/>
        <v>0</v>
      </c>
      <c r="R27" s="438"/>
      <c r="S27" s="439"/>
    </row>
    <row r="28" spans="1:19" ht="15.75" thickBot="1" x14ac:dyDescent="0.3">
      <c r="A28" s="440" t="s">
        <v>56</v>
      </c>
      <c r="B28" s="441"/>
      <c r="C28" s="441"/>
      <c r="D28" s="442"/>
      <c r="E28" s="443" t="s">
        <v>57</v>
      </c>
      <c r="F28" s="444"/>
      <c r="G28" s="444"/>
      <c r="H28" s="444"/>
      <c r="I28" s="444"/>
      <c r="J28" s="444"/>
      <c r="K28" s="445"/>
      <c r="L28" s="445"/>
      <c r="M28" s="446"/>
      <c r="N28" s="84"/>
      <c r="O28" s="447"/>
      <c r="P28" s="448"/>
      <c r="Q28" s="449"/>
      <c r="R28" s="447"/>
      <c r="S28" s="450"/>
    </row>
    <row r="29" spans="1:19" ht="15.75" thickBot="1" x14ac:dyDescent="0.3">
      <c r="A29" s="85" t="s">
        <v>58</v>
      </c>
      <c r="B29" s="86" t="s">
        <v>59</v>
      </c>
      <c r="C29" s="86" t="s">
        <v>60</v>
      </c>
      <c r="D29" s="87" t="s">
        <v>61</v>
      </c>
      <c r="E29" s="88"/>
      <c r="F29" s="89">
        <f>SUM(F11:F27)</f>
        <v>0</v>
      </c>
      <c r="G29" s="89">
        <f t="shared" ref="G29:M29" si="4">SUM(G11:G27)</f>
        <v>0</v>
      </c>
      <c r="H29" s="89">
        <f t="shared" si="4"/>
        <v>0</v>
      </c>
      <c r="I29" s="89">
        <f t="shared" si="4"/>
        <v>0</v>
      </c>
      <c r="J29" s="89">
        <f t="shared" si="4"/>
        <v>0</v>
      </c>
      <c r="K29" s="89">
        <f t="shared" si="4"/>
        <v>0</v>
      </c>
      <c r="L29" s="90">
        <f t="shared" si="4"/>
        <v>0</v>
      </c>
      <c r="M29" s="90">
        <f t="shared" si="4"/>
        <v>0</v>
      </c>
      <c r="N29" s="91"/>
      <c r="O29" s="89">
        <f>SUM(O11:O27)</f>
        <v>0</v>
      </c>
      <c r="P29" s="89">
        <f>SUM(P11:P27)</f>
        <v>0</v>
      </c>
      <c r="Q29" s="92">
        <f>SUM(Q11:Q27)</f>
        <v>0</v>
      </c>
      <c r="R29" s="451"/>
      <c r="S29" s="452"/>
    </row>
    <row r="30" spans="1:19" x14ac:dyDescent="0.25">
      <c r="A30" s="93"/>
      <c r="B30" s="94"/>
      <c r="C30" s="95"/>
      <c r="D30" s="96"/>
      <c r="E30" s="97" t="s">
        <v>62</v>
      </c>
      <c r="F30" s="98"/>
      <c r="G30" s="99"/>
      <c r="H30" s="100" t="s">
        <v>63</v>
      </c>
      <c r="I30" s="101"/>
      <c r="J30" s="102"/>
      <c r="K30" s="100" t="s">
        <v>64</v>
      </c>
      <c r="L30" s="100" t="s">
        <v>65</v>
      </c>
      <c r="M30" s="103"/>
      <c r="N30" s="101"/>
      <c r="O30" s="102"/>
      <c r="P30" s="100" t="s">
        <v>66</v>
      </c>
      <c r="Q30" s="102"/>
      <c r="R30" s="104" t="s">
        <v>67</v>
      </c>
      <c r="S30" s="105" t="s">
        <v>68</v>
      </c>
    </row>
    <row r="31" spans="1:19" ht="15.75" thickBot="1" x14ac:dyDescent="0.3">
      <c r="A31" s="93"/>
      <c r="B31" s="94"/>
      <c r="C31" s="94"/>
      <c r="D31" s="96"/>
      <c r="E31" s="106"/>
      <c r="F31" s="107"/>
      <c r="G31" s="108"/>
      <c r="H31" s="109"/>
      <c r="I31" s="110"/>
      <c r="J31" s="111"/>
      <c r="K31" s="109"/>
      <c r="L31" s="112"/>
      <c r="M31" s="113"/>
      <c r="N31" s="110"/>
      <c r="O31" s="111"/>
      <c r="P31" s="114"/>
      <c r="Q31" s="111"/>
      <c r="R31" s="115" t="s">
        <v>69</v>
      </c>
      <c r="S31" s="116"/>
    </row>
    <row r="32" spans="1:19" x14ac:dyDescent="0.25">
      <c r="A32" s="93"/>
      <c r="B32" s="94"/>
      <c r="C32" s="94"/>
      <c r="D32" s="96"/>
      <c r="E32" s="117" t="s">
        <v>70</v>
      </c>
      <c r="F32" s="118"/>
      <c r="G32" s="119" t="s">
        <v>71</v>
      </c>
      <c r="H32" s="120"/>
      <c r="I32" s="121" t="s">
        <v>72</v>
      </c>
      <c r="J32" s="121" t="s">
        <v>73</v>
      </c>
      <c r="K32" s="122" t="s">
        <v>74</v>
      </c>
      <c r="L32" s="123" t="s">
        <v>75</v>
      </c>
      <c r="M32" s="124" t="s">
        <v>76</v>
      </c>
      <c r="N32" s="121" t="s">
        <v>75</v>
      </c>
      <c r="O32" s="125" t="s">
        <v>72</v>
      </c>
      <c r="P32" s="125" t="s">
        <v>77</v>
      </c>
      <c r="Q32" s="552" t="s">
        <v>61</v>
      </c>
      <c r="R32" s="553"/>
      <c r="S32" s="556" t="s">
        <v>78</v>
      </c>
    </row>
    <row r="33" spans="1:19" x14ac:dyDescent="0.25">
      <c r="A33" s="93"/>
      <c r="B33" s="94"/>
      <c r="C33" s="94"/>
      <c r="D33" s="96"/>
      <c r="E33" s="126" t="s">
        <v>79</v>
      </c>
      <c r="F33" s="127" t="s">
        <v>80</v>
      </c>
      <c r="G33" s="128" t="s">
        <v>81</v>
      </c>
      <c r="H33" s="119" t="s">
        <v>82</v>
      </c>
      <c r="I33" s="129" t="s">
        <v>83</v>
      </c>
      <c r="J33" s="129" t="s">
        <v>83</v>
      </c>
      <c r="K33" s="130" t="s">
        <v>84</v>
      </c>
      <c r="L33" s="131" t="s">
        <v>85</v>
      </c>
      <c r="M33" s="123" t="s">
        <v>86</v>
      </c>
      <c r="N33" s="132" t="s">
        <v>87</v>
      </c>
      <c r="O33" s="121" t="s">
        <v>87</v>
      </c>
      <c r="P33" s="125" t="s">
        <v>88</v>
      </c>
      <c r="Q33" s="554"/>
      <c r="R33" s="555"/>
      <c r="S33" s="465"/>
    </row>
    <row r="34" spans="1:19" x14ac:dyDescent="0.25">
      <c r="A34" s="93"/>
      <c r="B34" s="133"/>
      <c r="C34" s="94"/>
      <c r="D34" s="96"/>
      <c r="E34" s="134"/>
      <c r="F34" s="135"/>
      <c r="G34" s="136"/>
      <c r="H34" s="137"/>
      <c r="I34" s="135"/>
      <c r="J34" s="138"/>
      <c r="K34" s="139"/>
      <c r="L34" s="140"/>
      <c r="M34" s="141"/>
      <c r="N34" s="138"/>
      <c r="O34" s="142"/>
      <c r="P34" s="142"/>
      <c r="Q34" s="143"/>
      <c r="R34" s="144"/>
      <c r="S34" s="145"/>
    </row>
    <row r="35" spans="1:19" x14ac:dyDescent="0.25">
      <c r="A35" s="93"/>
      <c r="B35" s="94"/>
      <c r="C35" s="133"/>
      <c r="D35" s="96"/>
      <c r="E35" s="146"/>
      <c r="F35" s="147"/>
      <c r="G35" s="148"/>
      <c r="H35" s="149"/>
      <c r="I35" s="147"/>
      <c r="J35" s="150"/>
      <c r="K35" s="151"/>
      <c r="L35" s="152"/>
      <c r="M35" s="153"/>
      <c r="N35" s="121"/>
      <c r="O35" s="154"/>
      <c r="P35" s="154"/>
      <c r="Q35" s="550"/>
      <c r="R35" s="551"/>
      <c r="S35" s="155"/>
    </row>
    <row r="36" spans="1:19" x14ac:dyDescent="0.25">
      <c r="A36" s="93"/>
      <c r="B36" s="94"/>
      <c r="C36" s="94"/>
      <c r="D36" s="96"/>
      <c r="E36" s="156"/>
      <c r="F36" s="157"/>
      <c r="G36" s="158"/>
      <c r="H36" s="159"/>
      <c r="I36" s="157"/>
      <c r="J36" s="160"/>
      <c r="K36" s="161"/>
      <c r="L36" s="162"/>
      <c r="M36" s="163"/>
      <c r="N36" s="164"/>
      <c r="O36" s="165"/>
      <c r="P36" s="165"/>
      <c r="Q36" s="548"/>
      <c r="R36" s="549"/>
      <c r="S36" s="166"/>
    </row>
    <row r="37" spans="1:19" x14ac:dyDescent="0.25">
      <c r="A37" s="93"/>
      <c r="B37" s="94"/>
      <c r="C37" s="94"/>
      <c r="D37" s="96"/>
      <c r="E37" s="7"/>
      <c r="F37" s="167"/>
      <c r="G37" s="6"/>
      <c r="H37" s="8"/>
      <c r="I37" s="168"/>
      <c r="J37" s="169"/>
      <c r="K37" s="151"/>
      <c r="L37" s="152"/>
      <c r="M37" s="153"/>
      <c r="N37" s="121"/>
      <c r="O37" s="154"/>
      <c r="P37" s="154"/>
      <c r="Q37" s="550"/>
      <c r="R37" s="551"/>
      <c r="S37" s="155"/>
    </row>
    <row r="38" spans="1:19" x14ac:dyDescent="0.25">
      <c r="A38" s="93"/>
      <c r="B38" s="94"/>
      <c r="C38" s="94"/>
      <c r="D38" s="96"/>
      <c r="E38" s="9"/>
      <c r="F38" s="170"/>
      <c r="G38" s="10"/>
      <c r="H38" s="24"/>
      <c r="I38" s="171"/>
      <c r="J38" s="172"/>
      <c r="K38" s="161"/>
      <c r="L38" s="173"/>
      <c r="M38" s="163"/>
      <c r="N38" s="164"/>
      <c r="O38" s="174"/>
      <c r="P38" s="174"/>
      <c r="Q38" s="548"/>
      <c r="R38" s="549"/>
      <c r="S38" s="166"/>
    </row>
    <row r="39" spans="1:19" x14ac:dyDescent="0.25">
      <c r="A39" s="93"/>
      <c r="B39" s="94"/>
      <c r="C39" s="94"/>
      <c r="D39" s="96"/>
      <c r="E39" s="7"/>
      <c r="F39" s="167"/>
      <c r="G39" s="6"/>
      <c r="H39" s="8"/>
      <c r="I39" s="168"/>
      <c r="J39" s="169"/>
      <c r="K39" s="151"/>
      <c r="L39" s="152"/>
      <c r="M39" s="153"/>
      <c r="N39" s="121"/>
      <c r="O39" s="154"/>
      <c r="P39" s="154"/>
      <c r="Q39" s="550"/>
      <c r="R39" s="551"/>
      <c r="S39" s="155"/>
    </row>
    <row r="40" spans="1:19" ht="15.75" thickBot="1" x14ac:dyDescent="0.3">
      <c r="A40" s="93"/>
      <c r="B40" s="175"/>
      <c r="C40" s="94"/>
      <c r="D40" s="96"/>
      <c r="E40" s="9"/>
      <c r="F40" s="170"/>
      <c r="G40" s="10"/>
      <c r="H40" s="24"/>
      <c r="I40" s="171"/>
      <c r="J40" s="172"/>
      <c r="K40" s="161"/>
      <c r="L40" s="173"/>
      <c r="M40" s="163"/>
      <c r="N40" s="164"/>
      <c r="O40" s="174"/>
      <c r="P40" s="174"/>
      <c r="Q40" s="548"/>
      <c r="R40" s="549"/>
      <c r="S40" s="166"/>
    </row>
    <row r="41" spans="1:19" x14ac:dyDescent="0.25">
      <c r="A41" s="415" t="s">
        <v>89</v>
      </c>
      <c r="B41" s="416"/>
      <c r="C41" s="416"/>
      <c r="D41" s="417"/>
      <c r="E41" s="176"/>
      <c r="F41" s="177"/>
      <c r="G41" s="178"/>
      <c r="H41" s="179"/>
      <c r="I41" s="180"/>
      <c r="J41" s="181"/>
      <c r="K41" s="152"/>
      <c r="L41" s="152"/>
      <c r="M41" s="182"/>
      <c r="N41" s="121"/>
      <c r="O41" s="129"/>
      <c r="P41" s="129"/>
      <c r="Q41" s="544"/>
      <c r="R41" s="545"/>
      <c r="S41" s="183"/>
    </row>
    <row r="42" spans="1:19" x14ac:dyDescent="0.25">
      <c r="A42" s="418"/>
      <c r="B42" s="419"/>
      <c r="C42" s="419"/>
      <c r="D42" s="420"/>
      <c r="E42" s="184"/>
      <c r="F42" s="185"/>
      <c r="G42" s="186"/>
      <c r="H42" s="186"/>
      <c r="I42" s="187"/>
      <c r="J42" s="188"/>
      <c r="K42" s="189"/>
      <c r="L42" s="162"/>
      <c r="M42" s="189"/>
      <c r="N42" s="164"/>
      <c r="O42" s="190"/>
      <c r="P42" s="190"/>
      <c r="Q42" s="546"/>
      <c r="R42" s="547"/>
      <c r="S42" s="191"/>
    </row>
    <row r="43" spans="1:19" x14ac:dyDescent="0.25">
      <c r="A43" s="421"/>
      <c r="B43" s="422"/>
      <c r="C43" s="422"/>
      <c r="D43" s="423"/>
      <c r="E43" s="192"/>
      <c r="F43" s="193"/>
      <c r="G43" s="194"/>
      <c r="H43" s="192"/>
      <c r="I43" s="127"/>
      <c r="J43" s="127"/>
      <c r="K43" s="195"/>
      <c r="L43" s="195"/>
      <c r="M43" s="182"/>
      <c r="N43" s="196"/>
      <c r="O43" s="129"/>
      <c r="P43" s="129"/>
      <c r="Q43" s="544"/>
      <c r="R43" s="545"/>
      <c r="S43" s="197"/>
    </row>
    <row r="44" spans="1:19" x14ac:dyDescent="0.25">
      <c r="A44" s="396"/>
      <c r="B44" s="397"/>
      <c r="C44" s="398"/>
      <c r="D44" s="402"/>
      <c r="E44" s="11"/>
      <c r="F44" s="198"/>
      <c r="G44" s="13"/>
      <c r="H44" s="12"/>
      <c r="I44" s="199"/>
      <c r="J44" s="200"/>
      <c r="K44" s="201"/>
      <c r="L44" s="173"/>
      <c r="M44" s="163"/>
      <c r="N44" s="164"/>
      <c r="O44" s="174"/>
      <c r="P44" s="174"/>
      <c r="Q44" s="548"/>
      <c r="R44" s="549"/>
      <c r="S44" s="166"/>
    </row>
    <row r="45" spans="1:19" x14ac:dyDescent="0.25">
      <c r="A45" s="399"/>
      <c r="B45" s="400"/>
      <c r="C45" s="401"/>
      <c r="D45" s="403"/>
      <c r="E45" s="9"/>
      <c r="F45" s="170"/>
      <c r="G45" s="10"/>
      <c r="H45" s="24"/>
      <c r="I45" s="171"/>
      <c r="J45" s="172"/>
      <c r="K45" s="161"/>
      <c r="L45" s="202"/>
      <c r="M45" s="153"/>
      <c r="N45" s="196"/>
      <c r="O45" s="154"/>
      <c r="P45" s="154"/>
      <c r="Q45" s="550"/>
      <c r="R45" s="551"/>
      <c r="S45" s="203"/>
    </row>
    <row r="46" spans="1:19" ht="15.75" thickBot="1" x14ac:dyDescent="0.3">
      <c r="A46" s="204" t="s">
        <v>90</v>
      </c>
      <c r="B46" s="205"/>
      <c r="C46" s="205"/>
      <c r="D46" s="206" t="s">
        <v>58</v>
      </c>
      <c r="E46" s="9"/>
      <c r="F46" s="170"/>
      <c r="G46" s="10"/>
      <c r="H46" s="24"/>
      <c r="I46" s="207"/>
      <c r="J46" s="172"/>
      <c r="K46" s="161"/>
      <c r="L46" s="173"/>
      <c r="M46" s="153"/>
      <c r="N46" s="208"/>
      <c r="O46" s="154"/>
      <c r="P46" s="154"/>
      <c r="Q46" s="524"/>
      <c r="R46" s="525"/>
      <c r="S46" s="166"/>
    </row>
    <row r="47" spans="1:19" ht="16.5" x14ac:dyDescent="0.25">
      <c r="A47" s="526" t="s">
        <v>91</v>
      </c>
      <c r="B47" s="527"/>
      <c r="C47" s="528"/>
      <c r="D47" s="209" t="s">
        <v>58</v>
      </c>
      <c r="E47" s="97" t="s">
        <v>92</v>
      </c>
      <c r="F47" s="101"/>
      <c r="G47" s="101"/>
      <c r="H47" s="101"/>
      <c r="I47" s="101"/>
      <c r="J47" s="101"/>
      <c r="K47" s="101"/>
      <c r="L47" s="100" t="s">
        <v>58</v>
      </c>
      <c r="M47" s="103"/>
      <c r="N47" s="101"/>
      <c r="O47" s="101"/>
      <c r="P47" s="101"/>
      <c r="Q47" s="529" t="s">
        <v>93</v>
      </c>
      <c r="R47" s="530"/>
      <c r="S47" s="210" t="s">
        <v>94</v>
      </c>
    </row>
    <row r="48" spans="1:19" x14ac:dyDescent="0.25">
      <c r="A48" s="469"/>
      <c r="B48" s="531"/>
      <c r="C48" s="532"/>
      <c r="D48" s="535"/>
      <c r="E48" s="211"/>
      <c r="F48" s="212"/>
      <c r="G48" s="212"/>
      <c r="H48" s="212"/>
      <c r="I48" s="212"/>
      <c r="J48" s="212"/>
      <c r="K48" s="212"/>
      <c r="L48" s="213"/>
      <c r="M48" s="214"/>
      <c r="N48" s="212"/>
      <c r="O48" s="212"/>
      <c r="P48" s="212"/>
      <c r="Q48" s="537"/>
      <c r="R48" s="538"/>
      <c r="S48" s="215"/>
    </row>
    <row r="49" spans="1:19" ht="15.75" thickBot="1" x14ac:dyDescent="0.3">
      <c r="A49" s="471"/>
      <c r="B49" s="533"/>
      <c r="C49" s="534"/>
      <c r="D49" s="536"/>
      <c r="E49" s="216"/>
      <c r="F49" s="110"/>
      <c r="G49" s="110"/>
      <c r="H49" s="110"/>
      <c r="I49" s="110"/>
      <c r="J49" s="110"/>
      <c r="K49" s="110"/>
      <c r="L49" s="539"/>
      <c r="M49" s="540"/>
      <c r="N49" s="540"/>
      <c r="O49" s="540"/>
      <c r="P49" s="541"/>
      <c r="Q49" s="542">
        <f>SUM(Q35:R46)</f>
        <v>0</v>
      </c>
      <c r="R49" s="543"/>
      <c r="S49" s="217"/>
    </row>
  </sheetData>
  <mergeCells count="75">
    <mergeCell ref="H1:P3"/>
    <mergeCell ref="Q1:S1"/>
    <mergeCell ref="Q2:S2"/>
    <mergeCell ref="Q3:S3"/>
    <mergeCell ref="A4:E4"/>
    <mergeCell ref="F4:G4"/>
    <mergeCell ref="H4:N4"/>
    <mergeCell ref="O4:P4"/>
    <mergeCell ref="Q4:S4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B9:B10"/>
    <mergeCell ref="C9:C10"/>
    <mergeCell ref="F9:I9"/>
    <mergeCell ref="K9:K10"/>
    <mergeCell ref="N9:N10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A41:D43"/>
    <mergeCell ref="Q41:R41"/>
    <mergeCell ref="Q42:R42"/>
    <mergeCell ref="Q43:R43"/>
    <mergeCell ref="A44:C45"/>
    <mergeCell ref="D44:D45"/>
    <mergeCell ref="Q44:R44"/>
    <mergeCell ref="Q45:R45"/>
    <mergeCell ref="Q46:R46"/>
    <mergeCell ref="A47:C47"/>
    <mergeCell ref="Q47:R47"/>
    <mergeCell ref="A48:C49"/>
    <mergeCell ref="D48:D49"/>
    <mergeCell ref="Q48:R48"/>
    <mergeCell ref="L49:P49"/>
    <mergeCell ref="Q49:R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41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10241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B4208-17E1-40A7-B934-AC50C9A16333}">
  <dimension ref="A1:S49"/>
  <sheetViews>
    <sheetView workbookViewId="0">
      <selection activeCell="I29" sqref="I29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507"/>
      <c r="I1" s="508"/>
      <c r="J1" s="508"/>
      <c r="K1" s="508"/>
      <c r="L1" s="508"/>
      <c r="M1" s="508"/>
      <c r="N1" s="508"/>
      <c r="O1" s="508"/>
      <c r="P1" s="508"/>
      <c r="Q1" s="512"/>
      <c r="R1" s="511"/>
      <c r="S1" s="511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509"/>
      <c r="I2" s="508"/>
      <c r="J2" s="508"/>
      <c r="K2" s="508"/>
      <c r="L2" s="508"/>
      <c r="M2" s="508"/>
      <c r="N2" s="508"/>
      <c r="O2" s="508"/>
      <c r="P2" s="508"/>
      <c r="Q2" s="513" t="s">
        <v>17</v>
      </c>
      <c r="R2" s="514"/>
      <c r="S2" s="450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510"/>
      <c r="I3" s="511"/>
      <c r="J3" s="511"/>
      <c r="K3" s="511"/>
      <c r="L3" s="511"/>
      <c r="M3" s="511"/>
      <c r="N3" s="511"/>
      <c r="O3" s="511"/>
      <c r="P3" s="511"/>
      <c r="Q3" s="515" t="s">
        <v>19</v>
      </c>
      <c r="R3" s="516"/>
      <c r="S3" s="517"/>
    </row>
    <row r="4" spans="1:19" x14ac:dyDescent="0.25">
      <c r="A4" s="518" t="s">
        <v>20</v>
      </c>
      <c r="B4" s="514"/>
      <c r="C4" s="514"/>
      <c r="D4" s="514"/>
      <c r="E4" s="449"/>
      <c r="F4" s="519" t="s">
        <v>21</v>
      </c>
      <c r="G4" s="450"/>
      <c r="H4" s="518" t="s">
        <v>22</v>
      </c>
      <c r="I4" s="514"/>
      <c r="J4" s="514"/>
      <c r="K4" s="514"/>
      <c r="L4" s="514"/>
      <c r="M4" s="514"/>
      <c r="N4" s="449"/>
      <c r="O4" s="519" t="s">
        <v>23</v>
      </c>
      <c r="P4" s="449"/>
      <c r="Q4" s="496" t="s">
        <v>24</v>
      </c>
      <c r="R4" s="498"/>
      <c r="S4" s="499"/>
    </row>
    <row r="5" spans="1:19" x14ac:dyDescent="0.25">
      <c r="A5" s="480" t="s">
        <v>25</v>
      </c>
      <c r="B5" s="481"/>
      <c r="C5" s="481"/>
      <c r="D5" s="481"/>
      <c r="E5" s="482"/>
      <c r="F5" s="483" t="s">
        <v>26</v>
      </c>
      <c r="G5" s="484"/>
      <c r="H5" s="487"/>
      <c r="I5" s="488"/>
      <c r="J5" s="488"/>
      <c r="K5" s="488"/>
      <c r="L5" s="488"/>
      <c r="M5" s="488"/>
      <c r="N5" s="489"/>
      <c r="O5" s="490"/>
      <c r="P5" s="491"/>
      <c r="Q5" s="492"/>
      <c r="R5" s="493"/>
      <c r="S5" s="494"/>
    </row>
    <row r="6" spans="1:19" x14ac:dyDescent="0.25">
      <c r="A6" s="480"/>
      <c r="B6" s="481"/>
      <c r="C6" s="481"/>
      <c r="D6" s="481"/>
      <c r="E6" s="482"/>
      <c r="F6" s="483"/>
      <c r="G6" s="484"/>
      <c r="H6" s="487"/>
      <c r="I6" s="495"/>
      <c r="J6" s="495"/>
      <c r="K6" s="495"/>
      <c r="L6" s="488"/>
      <c r="M6" s="488"/>
      <c r="N6" s="489"/>
      <c r="O6" s="496" t="s">
        <v>27</v>
      </c>
      <c r="P6" s="497"/>
      <c r="Q6" s="496" t="s">
        <v>28</v>
      </c>
      <c r="R6" s="498"/>
      <c r="S6" s="499"/>
    </row>
    <row r="7" spans="1:19" ht="15.75" thickBot="1" x14ac:dyDescent="0.3">
      <c r="A7" s="500"/>
      <c r="B7" s="501"/>
      <c r="C7" s="501"/>
      <c r="D7" s="501"/>
      <c r="E7" s="502"/>
      <c r="F7" s="485"/>
      <c r="G7" s="486"/>
      <c r="H7" s="503"/>
      <c r="I7" s="504"/>
      <c r="J7" s="504"/>
      <c r="K7" s="504"/>
      <c r="L7" s="505"/>
      <c r="M7" s="505"/>
      <c r="N7" s="506"/>
      <c r="O7" s="459"/>
      <c r="P7" s="460"/>
      <c r="Q7" s="461"/>
      <c r="R7" s="462"/>
      <c r="S7" s="463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464" t="s">
        <v>33</v>
      </c>
      <c r="R8" s="467" t="s">
        <v>34</v>
      </c>
      <c r="S8" s="468"/>
    </row>
    <row r="9" spans="1:19" ht="18" x14ac:dyDescent="0.25">
      <c r="A9" s="38" t="s">
        <v>35</v>
      </c>
      <c r="B9" s="473" t="s">
        <v>36</v>
      </c>
      <c r="C9" s="473" t="s">
        <v>37</v>
      </c>
      <c r="D9" s="39" t="s">
        <v>38</v>
      </c>
      <c r="E9" s="39"/>
      <c r="F9" s="475" t="s">
        <v>39</v>
      </c>
      <c r="G9" s="476"/>
      <c r="H9" s="476"/>
      <c r="I9" s="477"/>
      <c r="J9" s="40" t="s">
        <v>40</v>
      </c>
      <c r="K9" s="478" t="s">
        <v>41</v>
      </c>
      <c r="L9" s="41" t="s">
        <v>42</v>
      </c>
      <c r="M9" s="42"/>
      <c r="N9" s="479" t="s">
        <v>43</v>
      </c>
      <c r="O9" s="479" t="s">
        <v>44</v>
      </c>
      <c r="P9" s="453" t="s">
        <v>45</v>
      </c>
      <c r="Q9" s="465"/>
      <c r="R9" s="469"/>
      <c r="S9" s="470"/>
    </row>
    <row r="10" spans="1:19" ht="18.75" thickBot="1" x14ac:dyDescent="0.3">
      <c r="A10" s="43" t="s">
        <v>46</v>
      </c>
      <c r="B10" s="523"/>
      <c r="C10" s="523"/>
      <c r="D10" s="44" t="s">
        <v>47</v>
      </c>
      <c r="E10" s="44" t="s">
        <v>48</v>
      </c>
      <c r="F10" s="45" t="s">
        <v>49</v>
      </c>
      <c r="G10" s="45" t="s">
        <v>50</v>
      </c>
      <c r="H10" s="45" t="s">
        <v>51</v>
      </c>
      <c r="I10" s="46" t="s">
        <v>52</v>
      </c>
      <c r="J10" s="47" t="s">
        <v>53</v>
      </c>
      <c r="K10" s="474"/>
      <c r="L10" s="40" t="s">
        <v>54</v>
      </c>
      <c r="M10" s="48" t="s">
        <v>55</v>
      </c>
      <c r="N10" s="520"/>
      <c r="O10" s="454"/>
      <c r="P10" s="520"/>
      <c r="Q10" s="466"/>
      <c r="R10" s="471"/>
      <c r="S10" s="472"/>
    </row>
    <row r="11" spans="1:19" x14ac:dyDescent="0.25">
      <c r="A11" s="49"/>
      <c r="B11" s="50"/>
      <c r="C11" s="51"/>
      <c r="D11" s="52"/>
      <c r="E11" s="52"/>
      <c r="F11" s="53"/>
      <c r="G11" s="53"/>
      <c r="H11" s="53"/>
      <c r="I11" s="54">
        <f>SUM(F11:H11)</f>
        <v>0</v>
      </c>
      <c r="J11" s="54"/>
      <c r="K11" s="55">
        <f t="shared" ref="K11:K26" si="0">SUM(I11:J11)</f>
        <v>0</v>
      </c>
      <c r="L11" s="56"/>
      <c r="M11" s="56"/>
      <c r="N11" s="57">
        <v>0.67</v>
      </c>
      <c r="O11" s="58">
        <f>ROUND(((L11+M11)*N11),2)</f>
        <v>0</v>
      </c>
      <c r="P11" s="59"/>
      <c r="Q11" s="60">
        <f>P11+O11+K11</f>
        <v>0</v>
      </c>
      <c r="R11" s="521"/>
      <c r="S11" s="522"/>
    </row>
    <row r="12" spans="1:19" x14ac:dyDescent="0.25">
      <c r="A12" s="61"/>
      <c r="B12" s="62"/>
      <c r="C12" s="63"/>
      <c r="D12" s="64"/>
      <c r="E12" s="64"/>
      <c r="F12" s="65"/>
      <c r="G12" s="65"/>
      <c r="H12" s="65"/>
      <c r="I12" s="55">
        <f t="shared" ref="I12:I27" si="1">SUM(F12:H12)</f>
        <v>0</v>
      </c>
      <c r="J12" s="55"/>
      <c r="K12" s="55">
        <f t="shared" si="0"/>
        <v>0</v>
      </c>
      <c r="L12" s="66"/>
      <c r="M12" s="66"/>
      <c r="N12" s="67">
        <v>0.67</v>
      </c>
      <c r="O12" s="68">
        <f>ROUND(((L12+M12)*N12),2)</f>
        <v>0</v>
      </c>
      <c r="P12" s="69"/>
      <c r="Q12" s="60">
        <f>P12+O12+K12</f>
        <v>0</v>
      </c>
      <c r="R12" s="457"/>
      <c r="S12" s="458"/>
    </row>
    <row r="13" spans="1:19" x14ac:dyDescent="0.25">
      <c r="A13" s="70"/>
      <c r="B13" s="63"/>
      <c r="C13" s="62"/>
      <c r="D13" s="64"/>
      <c r="E13" s="64"/>
      <c r="F13" s="65"/>
      <c r="G13" s="65"/>
      <c r="H13" s="65"/>
      <c r="I13" s="55">
        <f t="shared" si="1"/>
        <v>0</v>
      </c>
      <c r="J13" s="55"/>
      <c r="K13" s="55">
        <f t="shared" si="0"/>
        <v>0</v>
      </c>
      <c r="L13" s="66"/>
      <c r="M13" s="66"/>
      <c r="N13" s="67">
        <v>0.67</v>
      </c>
      <c r="O13" s="68">
        <f t="shared" ref="O13:O27" si="2">ROUND(((L13+M13)*N13),2)</f>
        <v>0</v>
      </c>
      <c r="P13" s="69"/>
      <c r="Q13" s="60">
        <f t="shared" ref="Q13:Q27" si="3">P13+O13+K13</f>
        <v>0</v>
      </c>
      <c r="R13" s="457"/>
      <c r="S13" s="458"/>
    </row>
    <row r="14" spans="1:19" x14ac:dyDescent="0.25">
      <c r="A14" s="70"/>
      <c r="B14" s="63"/>
      <c r="C14" s="62"/>
      <c r="D14" s="64"/>
      <c r="E14" s="64"/>
      <c r="F14" s="65"/>
      <c r="G14" s="65"/>
      <c r="H14" s="65"/>
      <c r="I14" s="55">
        <f t="shared" si="1"/>
        <v>0</v>
      </c>
      <c r="J14" s="55"/>
      <c r="K14" s="55">
        <f t="shared" si="0"/>
        <v>0</v>
      </c>
      <c r="L14" s="66"/>
      <c r="M14" s="66"/>
      <c r="N14" s="71">
        <v>0.67</v>
      </c>
      <c r="O14" s="68">
        <f t="shared" si="2"/>
        <v>0</v>
      </c>
      <c r="P14" s="69"/>
      <c r="Q14" s="60">
        <f t="shared" si="3"/>
        <v>0</v>
      </c>
      <c r="R14" s="457"/>
      <c r="S14" s="458"/>
    </row>
    <row r="15" spans="1:19" x14ac:dyDescent="0.25">
      <c r="A15" s="70"/>
      <c r="B15" s="63"/>
      <c r="C15" s="62"/>
      <c r="D15" s="64"/>
      <c r="E15" s="64"/>
      <c r="F15" s="65"/>
      <c r="G15" s="65"/>
      <c r="H15" s="65"/>
      <c r="I15" s="55">
        <f t="shared" si="1"/>
        <v>0</v>
      </c>
      <c r="J15" s="55"/>
      <c r="K15" s="55">
        <f t="shared" si="0"/>
        <v>0</v>
      </c>
      <c r="L15" s="66"/>
      <c r="M15" s="66"/>
      <c r="N15" s="71">
        <v>0.67</v>
      </c>
      <c r="O15" s="68">
        <f t="shared" si="2"/>
        <v>0</v>
      </c>
      <c r="P15" s="69"/>
      <c r="Q15" s="60">
        <f t="shared" si="3"/>
        <v>0</v>
      </c>
      <c r="R15" s="434"/>
      <c r="S15" s="435"/>
    </row>
    <row r="16" spans="1:19" x14ac:dyDescent="0.25">
      <c r="A16" s="70"/>
      <c r="B16" s="63"/>
      <c r="C16" s="62"/>
      <c r="D16" s="64"/>
      <c r="E16" s="64"/>
      <c r="F16" s="65"/>
      <c r="G16" s="65"/>
      <c r="H16" s="65"/>
      <c r="I16" s="55">
        <f t="shared" si="1"/>
        <v>0</v>
      </c>
      <c r="J16" s="55"/>
      <c r="K16" s="55">
        <f t="shared" si="0"/>
        <v>0</v>
      </c>
      <c r="L16" s="66"/>
      <c r="M16" s="66"/>
      <c r="N16" s="71">
        <v>0.67</v>
      </c>
      <c r="O16" s="68">
        <f t="shared" si="2"/>
        <v>0</v>
      </c>
      <c r="P16" s="69"/>
      <c r="Q16" s="60">
        <f t="shared" si="3"/>
        <v>0</v>
      </c>
      <c r="R16" s="434"/>
      <c r="S16" s="435"/>
    </row>
    <row r="17" spans="1:19" x14ac:dyDescent="0.25">
      <c r="A17" s="70"/>
      <c r="B17" s="63"/>
      <c r="C17" s="62"/>
      <c r="D17" s="64"/>
      <c r="E17" s="64"/>
      <c r="F17" s="65"/>
      <c r="G17" s="65"/>
      <c r="H17" s="65"/>
      <c r="I17" s="55">
        <f t="shared" si="1"/>
        <v>0</v>
      </c>
      <c r="J17" s="55"/>
      <c r="K17" s="55">
        <f t="shared" si="0"/>
        <v>0</v>
      </c>
      <c r="L17" s="66"/>
      <c r="M17" s="66"/>
      <c r="N17" s="71">
        <v>0.67</v>
      </c>
      <c r="O17" s="68">
        <f t="shared" si="2"/>
        <v>0</v>
      </c>
      <c r="P17" s="69"/>
      <c r="Q17" s="60">
        <f t="shared" si="3"/>
        <v>0</v>
      </c>
      <c r="R17" s="434"/>
      <c r="S17" s="435"/>
    </row>
    <row r="18" spans="1:19" x14ac:dyDescent="0.25">
      <c r="A18" s="70"/>
      <c r="B18" s="63"/>
      <c r="C18" s="62"/>
      <c r="D18" s="64"/>
      <c r="E18" s="64"/>
      <c r="F18" s="65"/>
      <c r="G18" s="65"/>
      <c r="H18" s="65"/>
      <c r="I18" s="55">
        <f t="shared" si="1"/>
        <v>0</v>
      </c>
      <c r="J18" s="55"/>
      <c r="K18" s="55">
        <f t="shared" si="0"/>
        <v>0</v>
      </c>
      <c r="L18" s="66"/>
      <c r="M18" s="66"/>
      <c r="N18" s="71">
        <v>0.67</v>
      </c>
      <c r="O18" s="68">
        <f t="shared" si="2"/>
        <v>0</v>
      </c>
      <c r="P18" s="69"/>
      <c r="Q18" s="60">
        <f t="shared" si="3"/>
        <v>0</v>
      </c>
      <c r="R18" s="434"/>
      <c r="S18" s="435"/>
    </row>
    <row r="19" spans="1:19" x14ac:dyDescent="0.25">
      <c r="A19" s="70"/>
      <c r="B19" s="63"/>
      <c r="C19" s="62"/>
      <c r="D19" s="64"/>
      <c r="E19" s="64"/>
      <c r="F19" s="65"/>
      <c r="G19" s="65"/>
      <c r="H19" s="65"/>
      <c r="I19" s="55">
        <f t="shared" si="1"/>
        <v>0</v>
      </c>
      <c r="J19" s="55"/>
      <c r="K19" s="55">
        <f t="shared" si="0"/>
        <v>0</v>
      </c>
      <c r="L19" s="66"/>
      <c r="M19" s="66"/>
      <c r="N19" s="71">
        <v>0.67</v>
      </c>
      <c r="O19" s="68">
        <f t="shared" si="2"/>
        <v>0</v>
      </c>
      <c r="P19" s="69"/>
      <c r="Q19" s="60">
        <f t="shared" si="3"/>
        <v>0</v>
      </c>
      <c r="R19" s="434"/>
      <c r="S19" s="435"/>
    </row>
    <row r="20" spans="1:19" x14ac:dyDescent="0.25">
      <c r="A20" s="70"/>
      <c r="B20" s="63"/>
      <c r="C20" s="62"/>
      <c r="D20" s="64"/>
      <c r="E20" s="64"/>
      <c r="F20" s="65"/>
      <c r="G20" s="65"/>
      <c r="H20" s="65"/>
      <c r="I20" s="55">
        <f t="shared" si="1"/>
        <v>0</v>
      </c>
      <c r="J20" s="55"/>
      <c r="K20" s="55">
        <f t="shared" si="0"/>
        <v>0</v>
      </c>
      <c r="L20" s="66"/>
      <c r="M20" s="66"/>
      <c r="N20" s="71">
        <v>0.67</v>
      </c>
      <c r="O20" s="68">
        <f t="shared" si="2"/>
        <v>0</v>
      </c>
      <c r="P20" s="69"/>
      <c r="Q20" s="60">
        <f t="shared" si="3"/>
        <v>0</v>
      </c>
      <c r="R20" s="434"/>
      <c r="S20" s="435"/>
    </row>
    <row r="21" spans="1:19" x14ac:dyDescent="0.25">
      <c r="A21" s="70"/>
      <c r="B21" s="63"/>
      <c r="C21" s="62"/>
      <c r="D21" s="64"/>
      <c r="E21" s="64"/>
      <c r="F21" s="65"/>
      <c r="G21" s="65"/>
      <c r="H21" s="65"/>
      <c r="I21" s="55">
        <f t="shared" si="1"/>
        <v>0</v>
      </c>
      <c r="J21" s="55"/>
      <c r="K21" s="55">
        <f t="shared" si="0"/>
        <v>0</v>
      </c>
      <c r="L21" s="66"/>
      <c r="M21" s="66"/>
      <c r="N21" s="71">
        <v>0.67</v>
      </c>
      <c r="O21" s="68">
        <f t="shared" si="2"/>
        <v>0</v>
      </c>
      <c r="P21" s="69"/>
      <c r="Q21" s="60">
        <f t="shared" si="3"/>
        <v>0</v>
      </c>
      <c r="R21" s="434"/>
      <c r="S21" s="435"/>
    </row>
    <row r="22" spans="1:19" x14ac:dyDescent="0.25">
      <c r="A22" s="72"/>
      <c r="B22" s="73"/>
      <c r="C22" s="74"/>
      <c r="D22" s="64"/>
      <c r="E22" s="64"/>
      <c r="F22" s="65"/>
      <c r="G22" s="65"/>
      <c r="H22" s="65"/>
      <c r="I22" s="55">
        <f t="shared" si="1"/>
        <v>0</v>
      </c>
      <c r="J22" s="55"/>
      <c r="K22" s="55">
        <f t="shared" si="0"/>
        <v>0</v>
      </c>
      <c r="L22" s="66"/>
      <c r="M22" s="66"/>
      <c r="N22" s="71">
        <v>0.67</v>
      </c>
      <c r="O22" s="68">
        <f t="shared" si="2"/>
        <v>0</v>
      </c>
      <c r="P22" s="69"/>
      <c r="Q22" s="60">
        <f t="shared" si="3"/>
        <v>0</v>
      </c>
      <c r="R22" s="434"/>
      <c r="S22" s="435"/>
    </row>
    <row r="23" spans="1:19" x14ac:dyDescent="0.25">
      <c r="A23" s="75"/>
      <c r="B23" s="73"/>
      <c r="C23" s="74"/>
      <c r="D23" s="64"/>
      <c r="E23" s="64"/>
      <c r="F23" s="65"/>
      <c r="G23" s="65"/>
      <c r="H23" s="65"/>
      <c r="I23" s="55">
        <f t="shared" si="1"/>
        <v>0</v>
      </c>
      <c r="J23" s="55"/>
      <c r="K23" s="55">
        <f t="shared" si="0"/>
        <v>0</v>
      </c>
      <c r="L23" s="66"/>
      <c r="M23" s="66"/>
      <c r="N23" s="71">
        <v>0.67</v>
      </c>
      <c r="O23" s="68">
        <f t="shared" si="2"/>
        <v>0</v>
      </c>
      <c r="P23" s="69"/>
      <c r="Q23" s="60">
        <f t="shared" si="3"/>
        <v>0</v>
      </c>
      <c r="R23" s="434"/>
      <c r="S23" s="435"/>
    </row>
    <row r="24" spans="1:19" x14ac:dyDescent="0.25">
      <c r="A24" s="75"/>
      <c r="B24" s="73"/>
      <c r="C24" s="74"/>
      <c r="D24" s="64"/>
      <c r="E24" s="64"/>
      <c r="F24" s="65"/>
      <c r="G24" s="65"/>
      <c r="H24" s="65"/>
      <c r="I24" s="55">
        <f t="shared" si="1"/>
        <v>0</v>
      </c>
      <c r="J24" s="55"/>
      <c r="K24" s="55">
        <f t="shared" si="0"/>
        <v>0</v>
      </c>
      <c r="L24" s="66"/>
      <c r="M24" s="66"/>
      <c r="N24" s="71">
        <v>0.67</v>
      </c>
      <c r="O24" s="68">
        <f t="shared" si="2"/>
        <v>0</v>
      </c>
      <c r="P24" s="69"/>
      <c r="Q24" s="60">
        <f t="shared" si="3"/>
        <v>0</v>
      </c>
      <c r="R24" s="436"/>
      <c r="S24" s="437"/>
    </row>
    <row r="25" spans="1:19" x14ac:dyDescent="0.25">
      <c r="A25" s="75"/>
      <c r="B25" s="73"/>
      <c r="C25" s="74"/>
      <c r="D25" s="64"/>
      <c r="E25" s="64"/>
      <c r="F25" s="65"/>
      <c r="G25" s="65"/>
      <c r="H25" s="65"/>
      <c r="I25" s="55">
        <f t="shared" si="1"/>
        <v>0</v>
      </c>
      <c r="J25" s="55"/>
      <c r="K25" s="55">
        <f t="shared" si="0"/>
        <v>0</v>
      </c>
      <c r="L25" s="66"/>
      <c r="M25" s="66"/>
      <c r="N25" s="71">
        <v>0.67</v>
      </c>
      <c r="O25" s="68">
        <f t="shared" si="2"/>
        <v>0</v>
      </c>
      <c r="P25" s="69"/>
      <c r="Q25" s="60">
        <f t="shared" si="3"/>
        <v>0</v>
      </c>
      <c r="R25" s="394"/>
      <c r="S25" s="395"/>
    </row>
    <row r="26" spans="1:19" x14ac:dyDescent="0.25">
      <c r="A26" s="75"/>
      <c r="B26" s="73"/>
      <c r="C26" s="74"/>
      <c r="D26" s="64"/>
      <c r="E26" s="64"/>
      <c r="F26" s="65"/>
      <c r="G26" s="65"/>
      <c r="H26" s="65"/>
      <c r="I26" s="55">
        <f t="shared" si="1"/>
        <v>0</v>
      </c>
      <c r="J26" s="55"/>
      <c r="K26" s="55">
        <f t="shared" si="0"/>
        <v>0</v>
      </c>
      <c r="L26" s="66"/>
      <c r="M26" s="66"/>
      <c r="N26" s="71">
        <v>0.67</v>
      </c>
      <c r="O26" s="68">
        <f t="shared" si="2"/>
        <v>0</v>
      </c>
      <c r="P26" s="69"/>
      <c r="Q26" s="60">
        <f t="shared" si="3"/>
        <v>0</v>
      </c>
      <c r="R26" s="394"/>
      <c r="S26" s="395"/>
    </row>
    <row r="27" spans="1:19" ht="15.75" thickBot="1" x14ac:dyDescent="0.3">
      <c r="A27" s="75"/>
      <c r="B27" s="76"/>
      <c r="C27" s="77"/>
      <c r="D27" s="78"/>
      <c r="E27" s="78"/>
      <c r="F27" s="79"/>
      <c r="G27" s="79"/>
      <c r="H27" s="79"/>
      <c r="I27" s="80">
        <f t="shared" si="1"/>
        <v>0</v>
      </c>
      <c r="J27" s="80"/>
      <c r="K27" s="80">
        <f>SUM(I27:J27)</f>
        <v>0</v>
      </c>
      <c r="L27" s="81"/>
      <c r="M27" s="81"/>
      <c r="N27" s="71">
        <v>0.67</v>
      </c>
      <c r="O27" s="82">
        <f t="shared" si="2"/>
        <v>0</v>
      </c>
      <c r="P27" s="83"/>
      <c r="Q27" s="60">
        <f t="shared" si="3"/>
        <v>0</v>
      </c>
      <c r="R27" s="438"/>
      <c r="S27" s="439"/>
    </row>
    <row r="28" spans="1:19" ht="15.75" thickBot="1" x14ac:dyDescent="0.3">
      <c r="A28" s="440" t="s">
        <v>56</v>
      </c>
      <c r="B28" s="441"/>
      <c r="C28" s="441"/>
      <c r="D28" s="442"/>
      <c r="E28" s="443" t="s">
        <v>57</v>
      </c>
      <c r="F28" s="444"/>
      <c r="G28" s="444"/>
      <c r="H28" s="444"/>
      <c r="I28" s="444"/>
      <c r="J28" s="444"/>
      <c r="K28" s="445"/>
      <c r="L28" s="445"/>
      <c r="M28" s="446"/>
      <c r="N28" s="84"/>
      <c r="O28" s="447"/>
      <c r="P28" s="448"/>
      <c r="Q28" s="449"/>
      <c r="R28" s="447"/>
      <c r="S28" s="450"/>
    </row>
    <row r="29" spans="1:19" ht="15.75" thickBot="1" x14ac:dyDescent="0.3">
      <c r="A29" s="85" t="s">
        <v>58</v>
      </c>
      <c r="B29" s="86" t="s">
        <v>59</v>
      </c>
      <c r="C29" s="86" t="s">
        <v>60</v>
      </c>
      <c r="D29" s="87" t="s">
        <v>61</v>
      </c>
      <c r="E29" s="88"/>
      <c r="F29" s="89">
        <f>SUM(F11:F27)</f>
        <v>0</v>
      </c>
      <c r="G29" s="89">
        <f t="shared" ref="G29:M29" si="4">SUM(G11:G27)</f>
        <v>0</v>
      </c>
      <c r="H29" s="89">
        <f t="shared" si="4"/>
        <v>0</v>
      </c>
      <c r="I29" s="89">
        <f t="shared" si="4"/>
        <v>0</v>
      </c>
      <c r="J29" s="89">
        <f t="shared" si="4"/>
        <v>0</v>
      </c>
      <c r="K29" s="89">
        <f t="shared" si="4"/>
        <v>0</v>
      </c>
      <c r="L29" s="90">
        <f t="shared" si="4"/>
        <v>0</v>
      </c>
      <c r="M29" s="90">
        <f t="shared" si="4"/>
        <v>0</v>
      </c>
      <c r="N29" s="91"/>
      <c r="O29" s="89">
        <f>SUM(O11:O27)</f>
        <v>0</v>
      </c>
      <c r="P29" s="89">
        <f>SUM(P11:P27)</f>
        <v>0</v>
      </c>
      <c r="Q29" s="92">
        <f>SUM(Q11:Q27)</f>
        <v>0</v>
      </c>
      <c r="R29" s="451"/>
      <c r="S29" s="452"/>
    </row>
    <row r="30" spans="1:19" x14ac:dyDescent="0.25">
      <c r="A30" s="93"/>
      <c r="B30" s="94"/>
      <c r="C30" s="95"/>
      <c r="D30" s="96"/>
      <c r="E30" s="97" t="s">
        <v>62</v>
      </c>
      <c r="F30" s="98"/>
      <c r="G30" s="99"/>
      <c r="H30" s="100" t="s">
        <v>63</v>
      </c>
      <c r="I30" s="101"/>
      <c r="J30" s="102"/>
      <c r="K30" s="100" t="s">
        <v>64</v>
      </c>
      <c r="L30" s="100" t="s">
        <v>65</v>
      </c>
      <c r="M30" s="103"/>
      <c r="N30" s="101"/>
      <c r="O30" s="102"/>
      <c r="P30" s="100" t="s">
        <v>66</v>
      </c>
      <c r="Q30" s="102"/>
      <c r="R30" s="104" t="s">
        <v>67</v>
      </c>
      <c r="S30" s="105" t="s">
        <v>68</v>
      </c>
    </row>
    <row r="31" spans="1:19" ht="15.75" thickBot="1" x14ac:dyDescent="0.3">
      <c r="A31" s="93"/>
      <c r="B31" s="94"/>
      <c r="C31" s="94"/>
      <c r="D31" s="96"/>
      <c r="E31" s="106"/>
      <c r="F31" s="107"/>
      <c r="G31" s="108"/>
      <c r="H31" s="109"/>
      <c r="I31" s="110"/>
      <c r="J31" s="111"/>
      <c r="K31" s="109"/>
      <c r="L31" s="112"/>
      <c r="M31" s="113"/>
      <c r="N31" s="110"/>
      <c r="O31" s="111"/>
      <c r="P31" s="114"/>
      <c r="Q31" s="111"/>
      <c r="R31" s="115" t="s">
        <v>69</v>
      </c>
      <c r="S31" s="116"/>
    </row>
    <row r="32" spans="1:19" x14ac:dyDescent="0.25">
      <c r="A32" s="93"/>
      <c r="B32" s="94"/>
      <c r="C32" s="94"/>
      <c r="D32" s="96"/>
      <c r="E32" s="117" t="s">
        <v>70</v>
      </c>
      <c r="F32" s="118"/>
      <c r="G32" s="119" t="s">
        <v>71</v>
      </c>
      <c r="H32" s="120"/>
      <c r="I32" s="121" t="s">
        <v>72</v>
      </c>
      <c r="J32" s="121" t="s">
        <v>73</v>
      </c>
      <c r="K32" s="122" t="s">
        <v>74</v>
      </c>
      <c r="L32" s="123" t="s">
        <v>75</v>
      </c>
      <c r="M32" s="124" t="s">
        <v>76</v>
      </c>
      <c r="N32" s="121" t="s">
        <v>75</v>
      </c>
      <c r="O32" s="125" t="s">
        <v>72</v>
      </c>
      <c r="P32" s="125" t="s">
        <v>77</v>
      </c>
      <c r="Q32" s="552" t="s">
        <v>61</v>
      </c>
      <c r="R32" s="553"/>
      <c r="S32" s="556" t="s">
        <v>78</v>
      </c>
    </row>
    <row r="33" spans="1:19" x14ac:dyDescent="0.25">
      <c r="A33" s="93"/>
      <c r="B33" s="94"/>
      <c r="C33" s="94"/>
      <c r="D33" s="96"/>
      <c r="E33" s="126" t="s">
        <v>79</v>
      </c>
      <c r="F33" s="127" t="s">
        <v>80</v>
      </c>
      <c r="G33" s="128" t="s">
        <v>81</v>
      </c>
      <c r="H33" s="119" t="s">
        <v>82</v>
      </c>
      <c r="I33" s="129" t="s">
        <v>83</v>
      </c>
      <c r="J33" s="129" t="s">
        <v>83</v>
      </c>
      <c r="K33" s="130" t="s">
        <v>84</v>
      </c>
      <c r="L33" s="131" t="s">
        <v>85</v>
      </c>
      <c r="M33" s="123" t="s">
        <v>86</v>
      </c>
      <c r="N33" s="132" t="s">
        <v>87</v>
      </c>
      <c r="O33" s="121" t="s">
        <v>87</v>
      </c>
      <c r="P33" s="125" t="s">
        <v>88</v>
      </c>
      <c r="Q33" s="554"/>
      <c r="R33" s="555"/>
      <c r="S33" s="465"/>
    </row>
    <row r="34" spans="1:19" x14ac:dyDescent="0.25">
      <c r="A34" s="93"/>
      <c r="B34" s="133"/>
      <c r="C34" s="94"/>
      <c r="D34" s="96"/>
      <c r="E34" s="134"/>
      <c r="F34" s="135"/>
      <c r="G34" s="136"/>
      <c r="H34" s="137"/>
      <c r="I34" s="135"/>
      <c r="J34" s="138"/>
      <c r="K34" s="139"/>
      <c r="L34" s="140"/>
      <c r="M34" s="141"/>
      <c r="N34" s="138"/>
      <c r="O34" s="142"/>
      <c r="P34" s="142"/>
      <c r="Q34" s="143"/>
      <c r="R34" s="144"/>
      <c r="S34" s="145"/>
    </row>
    <row r="35" spans="1:19" x14ac:dyDescent="0.25">
      <c r="A35" s="93"/>
      <c r="B35" s="94"/>
      <c r="C35" s="133"/>
      <c r="D35" s="96"/>
      <c r="E35" s="146"/>
      <c r="F35" s="147"/>
      <c r="G35" s="148"/>
      <c r="H35" s="149"/>
      <c r="I35" s="147"/>
      <c r="J35" s="150"/>
      <c r="K35" s="151"/>
      <c r="L35" s="152"/>
      <c r="M35" s="153"/>
      <c r="N35" s="121"/>
      <c r="O35" s="154"/>
      <c r="P35" s="154"/>
      <c r="Q35" s="550"/>
      <c r="R35" s="551"/>
      <c r="S35" s="155"/>
    </row>
    <row r="36" spans="1:19" x14ac:dyDescent="0.25">
      <c r="A36" s="93"/>
      <c r="B36" s="94"/>
      <c r="C36" s="94"/>
      <c r="D36" s="96"/>
      <c r="E36" s="156"/>
      <c r="F36" s="157"/>
      <c r="G36" s="158"/>
      <c r="H36" s="159"/>
      <c r="I36" s="157"/>
      <c r="J36" s="160"/>
      <c r="K36" s="161"/>
      <c r="L36" s="162"/>
      <c r="M36" s="163"/>
      <c r="N36" s="164"/>
      <c r="O36" s="165"/>
      <c r="P36" s="165"/>
      <c r="Q36" s="548"/>
      <c r="R36" s="549"/>
      <c r="S36" s="166"/>
    </row>
    <row r="37" spans="1:19" x14ac:dyDescent="0.25">
      <c r="A37" s="93"/>
      <c r="B37" s="94"/>
      <c r="C37" s="94"/>
      <c r="D37" s="96"/>
      <c r="E37" s="7"/>
      <c r="F37" s="167"/>
      <c r="G37" s="6"/>
      <c r="H37" s="8"/>
      <c r="I37" s="168"/>
      <c r="J37" s="169"/>
      <c r="K37" s="151"/>
      <c r="L37" s="152"/>
      <c r="M37" s="153"/>
      <c r="N37" s="121"/>
      <c r="O37" s="154"/>
      <c r="P37" s="154"/>
      <c r="Q37" s="550"/>
      <c r="R37" s="551"/>
      <c r="S37" s="155"/>
    </row>
    <row r="38" spans="1:19" x14ac:dyDescent="0.25">
      <c r="A38" s="93"/>
      <c r="B38" s="94"/>
      <c r="C38" s="94"/>
      <c r="D38" s="96"/>
      <c r="E38" s="9"/>
      <c r="F38" s="170"/>
      <c r="G38" s="10"/>
      <c r="H38" s="24"/>
      <c r="I38" s="171"/>
      <c r="J38" s="172"/>
      <c r="K38" s="161"/>
      <c r="L38" s="173"/>
      <c r="M38" s="163"/>
      <c r="N38" s="164"/>
      <c r="O38" s="174"/>
      <c r="P38" s="174"/>
      <c r="Q38" s="548"/>
      <c r="R38" s="549"/>
      <c r="S38" s="166"/>
    </row>
    <row r="39" spans="1:19" x14ac:dyDescent="0.25">
      <c r="A39" s="93"/>
      <c r="B39" s="94"/>
      <c r="C39" s="94"/>
      <c r="D39" s="96"/>
      <c r="E39" s="7"/>
      <c r="F39" s="167"/>
      <c r="G39" s="6"/>
      <c r="H39" s="8"/>
      <c r="I39" s="168"/>
      <c r="J39" s="169"/>
      <c r="K39" s="151"/>
      <c r="L39" s="152"/>
      <c r="M39" s="153"/>
      <c r="N39" s="121"/>
      <c r="O39" s="154"/>
      <c r="P39" s="154"/>
      <c r="Q39" s="550"/>
      <c r="R39" s="551"/>
      <c r="S39" s="155"/>
    </row>
    <row r="40" spans="1:19" ht="15.75" thickBot="1" x14ac:dyDescent="0.3">
      <c r="A40" s="93"/>
      <c r="B40" s="175"/>
      <c r="C40" s="94"/>
      <c r="D40" s="96"/>
      <c r="E40" s="9"/>
      <c r="F40" s="170"/>
      <c r="G40" s="10"/>
      <c r="H40" s="24"/>
      <c r="I40" s="171"/>
      <c r="J40" s="172"/>
      <c r="K40" s="161"/>
      <c r="L40" s="173"/>
      <c r="M40" s="163"/>
      <c r="N40" s="164"/>
      <c r="O40" s="174"/>
      <c r="P40" s="174"/>
      <c r="Q40" s="548"/>
      <c r="R40" s="549"/>
      <c r="S40" s="166"/>
    </row>
    <row r="41" spans="1:19" x14ac:dyDescent="0.25">
      <c r="A41" s="415" t="s">
        <v>89</v>
      </c>
      <c r="B41" s="416"/>
      <c r="C41" s="416"/>
      <c r="D41" s="417"/>
      <c r="E41" s="176"/>
      <c r="F41" s="177"/>
      <c r="G41" s="178"/>
      <c r="H41" s="179"/>
      <c r="I41" s="180"/>
      <c r="J41" s="181"/>
      <c r="K41" s="152"/>
      <c r="L41" s="152"/>
      <c r="M41" s="182"/>
      <c r="N41" s="121"/>
      <c r="O41" s="129"/>
      <c r="P41" s="129"/>
      <c r="Q41" s="544"/>
      <c r="R41" s="545"/>
      <c r="S41" s="183"/>
    </row>
    <row r="42" spans="1:19" x14ac:dyDescent="0.25">
      <c r="A42" s="418"/>
      <c r="B42" s="419"/>
      <c r="C42" s="419"/>
      <c r="D42" s="420"/>
      <c r="E42" s="184"/>
      <c r="F42" s="185"/>
      <c r="G42" s="186"/>
      <c r="H42" s="186"/>
      <c r="I42" s="187"/>
      <c r="J42" s="188"/>
      <c r="K42" s="189"/>
      <c r="L42" s="162"/>
      <c r="M42" s="189"/>
      <c r="N42" s="164"/>
      <c r="O42" s="190"/>
      <c r="P42" s="190"/>
      <c r="Q42" s="546"/>
      <c r="R42" s="547"/>
      <c r="S42" s="191"/>
    </row>
    <row r="43" spans="1:19" x14ac:dyDescent="0.25">
      <c r="A43" s="421"/>
      <c r="B43" s="422"/>
      <c r="C43" s="422"/>
      <c r="D43" s="423"/>
      <c r="E43" s="192"/>
      <c r="F43" s="193"/>
      <c r="G43" s="194"/>
      <c r="H43" s="192"/>
      <c r="I43" s="127"/>
      <c r="J43" s="127"/>
      <c r="K43" s="195"/>
      <c r="L43" s="195"/>
      <c r="M43" s="182"/>
      <c r="N43" s="196"/>
      <c r="O43" s="129"/>
      <c r="P43" s="129"/>
      <c r="Q43" s="544"/>
      <c r="R43" s="545"/>
      <c r="S43" s="197"/>
    </row>
    <row r="44" spans="1:19" x14ac:dyDescent="0.25">
      <c r="A44" s="396"/>
      <c r="B44" s="397"/>
      <c r="C44" s="398"/>
      <c r="D44" s="402"/>
      <c r="E44" s="11"/>
      <c r="F44" s="198"/>
      <c r="G44" s="13"/>
      <c r="H44" s="12"/>
      <c r="I44" s="199"/>
      <c r="J44" s="200"/>
      <c r="K44" s="201"/>
      <c r="L44" s="173"/>
      <c r="M44" s="163"/>
      <c r="N44" s="164"/>
      <c r="O44" s="174"/>
      <c r="P44" s="174"/>
      <c r="Q44" s="548"/>
      <c r="R44" s="549"/>
      <c r="S44" s="166"/>
    </row>
    <row r="45" spans="1:19" x14ac:dyDescent="0.25">
      <c r="A45" s="399"/>
      <c r="B45" s="400"/>
      <c r="C45" s="401"/>
      <c r="D45" s="403"/>
      <c r="E45" s="9"/>
      <c r="F45" s="170"/>
      <c r="G45" s="10"/>
      <c r="H45" s="24"/>
      <c r="I45" s="171"/>
      <c r="J45" s="172"/>
      <c r="K45" s="161"/>
      <c r="L45" s="202"/>
      <c r="M45" s="153"/>
      <c r="N45" s="196"/>
      <c r="O45" s="154"/>
      <c r="P45" s="154"/>
      <c r="Q45" s="550"/>
      <c r="R45" s="551"/>
      <c r="S45" s="203"/>
    </row>
    <row r="46" spans="1:19" ht="15.75" thickBot="1" x14ac:dyDescent="0.3">
      <c r="A46" s="204" t="s">
        <v>90</v>
      </c>
      <c r="B46" s="205"/>
      <c r="C46" s="205"/>
      <c r="D46" s="206" t="s">
        <v>58</v>
      </c>
      <c r="E46" s="9"/>
      <c r="F46" s="170"/>
      <c r="G46" s="10"/>
      <c r="H46" s="24"/>
      <c r="I46" s="207"/>
      <c r="J46" s="172"/>
      <c r="K46" s="161"/>
      <c r="L46" s="173"/>
      <c r="M46" s="153"/>
      <c r="N46" s="208"/>
      <c r="O46" s="154"/>
      <c r="P46" s="154"/>
      <c r="Q46" s="524"/>
      <c r="R46" s="525"/>
      <c r="S46" s="166"/>
    </row>
    <row r="47" spans="1:19" ht="16.5" x14ac:dyDescent="0.25">
      <c r="A47" s="526" t="s">
        <v>91</v>
      </c>
      <c r="B47" s="527"/>
      <c r="C47" s="528"/>
      <c r="D47" s="209" t="s">
        <v>58</v>
      </c>
      <c r="E47" s="97" t="s">
        <v>92</v>
      </c>
      <c r="F47" s="101"/>
      <c r="G47" s="101"/>
      <c r="H47" s="101"/>
      <c r="I47" s="101"/>
      <c r="J47" s="101"/>
      <c r="K47" s="101"/>
      <c r="L47" s="100" t="s">
        <v>58</v>
      </c>
      <c r="M47" s="103"/>
      <c r="N47" s="101"/>
      <c r="O47" s="101"/>
      <c r="P47" s="101"/>
      <c r="Q47" s="529" t="s">
        <v>93</v>
      </c>
      <c r="R47" s="530"/>
      <c r="S47" s="210" t="s">
        <v>94</v>
      </c>
    </row>
    <row r="48" spans="1:19" x14ac:dyDescent="0.25">
      <c r="A48" s="469"/>
      <c r="B48" s="531"/>
      <c r="C48" s="532"/>
      <c r="D48" s="535"/>
      <c r="E48" s="211"/>
      <c r="F48" s="212"/>
      <c r="G48" s="212"/>
      <c r="H48" s="212"/>
      <c r="I48" s="212"/>
      <c r="J48" s="212"/>
      <c r="K48" s="212"/>
      <c r="L48" s="213"/>
      <c r="M48" s="214"/>
      <c r="N48" s="212"/>
      <c r="O48" s="212"/>
      <c r="P48" s="212"/>
      <c r="Q48" s="537"/>
      <c r="R48" s="538"/>
      <c r="S48" s="215"/>
    </row>
    <row r="49" spans="1:19" ht="15.75" thickBot="1" x14ac:dyDescent="0.3">
      <c r="A49" s="471"/>
      <c r="B49" s="533"/>
      <c r="C49" s="534"/>
      <c r="D49" s="536"/>
      <c r="E49" s="216"/>
      <c r="F49" s="110"/>
      <c r="G49" s="110"/>
      <c r="H49" s="110"/>
      <c r="I49" s="110"/>
      <c r="J49" s="110"/>
      <c r="K49" s="110"/>
      <c r="L49" s="539"/>
      <c r="M49" s="540"/>
      <c r="N49" s="540"/>
      <c r="O49" s="540"/>
      <c r="P49" s="541"/>
      <c r="Q49" s="542">
        <f>SUM(Q35:R46)</f>
        <v>0</v>
      </c>
      <c r="R49" s="543"/>
      <c r="S49" s="217"/>
    </row>
  </sheetData>
  <mergeCells count="75">
    <mergeCell ref="H1:P3"/>
    <mergeCell ref="Q1:S1"/>
    <mergeCell ref="Q2:S2"/>
    <mergeCell ref="Q3:S3"/>
    <mergeCell ref="A4:E4"/>
    <mergeCell ref="F4:G4"/>
    <mergeCell ref="H4:N4"/>
    <mergeCell ref="O4:P4"/>
    <mergeCell ref="Q4:S4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B9:B10"/>
    <mergeCell ref="C9:C10"/>
    <mergeCell ref="F9:I9"/>
    <mergeCell ref="K9:K10"/>
    <mergeCell ref="N9:N10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A41:D43"/>
    <mergeCell ref="Q41:R41"/>
    <mergeCell ref="Q42:R42"/>
    <mergeCell ref="Q43:R43"/>
    <mergeCell ref="A44:C45"/>
    <mergeCell ref="D44:D45"/>
    <mergeCell ref="Q44:R44"/>
    <mergeCell ref="Q45:R45"/>
    <mergeCell ref="Q46:R46"/>
    <mergeCell ref="A47:C47"/>
    <mergeCell ref="Q47:R47"/>
    <mergeCell ref="A48:C49"/>
    <mergeCell ref="D48:D49"/>
    <mergeCell ref="Q48:R48"/>
    <mergeCell ref="L49:P49"/>
    <mergeCell ref="Q49:R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1265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11265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3AAC9-EDE9-4532-BB8A-D1DF8F1C8F21}">
  <dimension ref="A1:S49"/>
  <sheetViews>
    <sheetView workbookViewId="0">
      <selection activeCell="A19" sqref="A19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507"/>
      <c r="I1" s="508"/>
      <c r="J1" s="508"/>
      <c r="K1" s="508"/>
      <c r="L1" s="508"/>
      <c r="M1" s="508"/>
      <c r="N1" s="508"/>
      <c r="O1" s="508"/>
      <c r="P1" s="508"/>
      <c r="Q1" s="512"/>
      <c r="R1" s="511"/>
      <c r="S1" s="511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509"/>
      <c r="I2" s="508"/>
      <c r="J2" s="508"/>
      <c r="K2" s="508"/>
      <c r="L2" s="508"/>
      <c r="M2" s="508"/>
      <c r="N2" s="508"/>
      <c r="O2" s="508"/>
      <c r="P2" s="508"/>
      <c r="Q2" s="513" t="s">
        <v>17</v>
      </c>
      <c r="R2" s="514"/>
      <c r="S2" s="450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510"/>
      <c r="I3" s="511"/>
      <c r="J3" s="511"/>
      <c r="K3" s="511"/>
      <c r="L3" s="511"/>
      <c r="M3" s="511"/>
      <c r="N3" s="511"/>
      <c r="O3" s="511"/>
      <c r="P3" s="511"/>
      <c r="Q3" s="515" t="s">
        <v>19</v>
      </c>
      <c r="R3" s="516"/>
      <c r="S3" s="517"/>
    </row>
    <row r="4" spans="1:19" x14ac:dyDescent="0.25">
      <c r="A4" s="518" t="s">
        <v>20</v>
      </c>
      <c r="B4" s="514"/>
      <c r="C4" s="514"/>
      <c r="D4" s="514"/>
      <c r="E4" s="449"/>
      <c r="F4" s="519" t="s">
        <v>21</v>
      </c>
      <c r="G4" s="450"/>
      <c r="H4" s="518" t="s">
        <v>22</v>
      </c>
      <c r="I4" s="514"/>
      <c r="J4" s="514"/>
      <c r="K4" s="514"/>
      <c r="L4" s="514"/>
      <c r="M4" s="514"/>
      <c r="N4" s="449"/>
      <c r="O4" s="519" t="s">
        <v>23</v>
      </c>
      <c r="P4" s="449"/>
      <c r="Q4" s="496" t="s">
        <v>24</v>
      </c>
      <c r="R4" s="498"/>
      <c r="S4" s="499"/>
    </row>
    <row r="5" spans="1:19" x14ac:dyDescent="0.25">
      <c r="A5" s="480" t="s">
        <v>25</v>
      </c>
      <c r="B5" s="481"/>
      <c r="C5" s="481"/>
      <c r="D5" s="481"/>
      <c r="E5" s="482"/>
      <c r="F5" s="483" t="s">
        <v>26</v>
      </c>
      <c r="G5" s="484"/>
      <c r="H5" s="487"/>
      <c r="I5" s="488"/>
      <c r="J5" s="488"/>
      <c r="K5" s="488"/>
      <c r="L5" s="488"/>
      <c r="M5" s="488"/>
      <c r="N5" s="489"/>
      <c r="O5" s="490"/>
      <c r="P5" s="491"/>
      <c r="Q5" s="492"/>
      <c r="R5" s="493"/>
      <c r="S5" s="494"/>
    </row>
    <row r="6" spans="1:19" x14ac:dyDescent="0.25">
      <c r="A6" s="480"/>
      <c r="B6" s="481"/>
      <c r="C6" s="481"/>
      <c r="D6" s="481"/>
      <c r="E6" s="482"/>
      <c r="F6" s="483"/>
      <c r="G6" s="484"/>
      <c r="H6" s="487"/>
      <c r="I6" s="495"/>
      <c r="J6" s="495"/>
      <c r="K6" s="495"/>
      <c r="L6" s="488"/>
      <c r="M6" s="488"/>
      <c r="N6" s="489"/>
      <c r="O6" s="496" t="s">
        <v>27</v>
      </c>
      <c r="P6" s="497"/>
      <c r="Q6" s="496" t="s">
        <v>28</v>
      </c>
      <c r="R6" s="498"/>
      <c r="S6" s="499"/>
    </row>
    <row r="7" spans="1:19" ht="15.75" thickBot="1" x14ac:dyDescent="0.3">
      <c r="A7" s="500"/>
      <c r="B7" s="501"/>
      <c r="C7" s="501"/>
      <c r="D7" s="501"/>
      <c r="E7" s="502"/>
      <c r="F7" s="485"/>
      <c r="G7" s="486"/>
      <c r="H7" s="503"/>
      <c r="I7" s="504"/>
      <c r="J7" s="504"/>
      <c r="K7" s="504"/>
      <c r="L7" s="505"/>
      <c r="M7" s="505"/>
      <c r="N7" s="506"/>
      <c r="O7" s="459"/>
      <c r="P7" s="460"/>
      <c r="Q7" s="461"/>
      <c r="R7" s="462"/>
      <c r="S7" s="463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464" t="s">
        <v>33</v>
      </c>
      <c r="R8" s="467" t="s">
        <v>34</v>
      </c>
      <c r="S8" s="468"/>
    </row>
    <row r="9" spans="1:19" ht="18" x14ac:dyDescent="0.25">
      <c r="A9" s="38" t="s">
        <v>35</v>
      </c>
      <c r="B9" s="473" t="s">
        <v>36</v>
      </c>
      <c r="C9" s="473" t="s">
        <v>37</v>
      </c>
      <c r="D9" s="39" t="s">
        <v>38</v>
      </c>
      <c r="E9" s="39"/>
      <c r="F9" s="475" t="s">
        <v>39</v>
      </c>
      <c r="G9" s="476"/>
      <c r="H9" s="476"/>
      <c r="I9" s="477"/>
      <c r="J9" s="40" t="s">
        <v>40</v>
      </c>
      <c r="K9" s="478" t="s">
        <v>41</v>
      </c>
      <c r="L9" s="41" t="s">
        <v>42</v>
      </c>
      <c r="M9" s="42"/>
      <c r="N9" s="479" t="s">
        <v>43</v>
      </c>
      <c r="O9" s="479" t="s">
        <v>44</v>
      </c>
      <c r="P9" s="453" t="s">
        <v>45</v>
      </c>
      <c r="Q9" s="465"/>
      <c r="R9" s="469"/>
      <c r="S9" s="470"/>
    </row>
    <row r="10" spans="1:19" ht="18.75" thickBot="1" x14ac:dyDescent="0.3">
      <c r="A10" s="43" t="s">
        <v>46</v>
      </c>
      <c r="B10" s="523"/>
      <c r="C10" s="523"/>
      <c r="D10" s="44" t="s">
        <v>47</v>
      </c>
      <c r="E10" s="44" t="s">
        <v>48</v>
      </c>
      <c r="F10" s="45" t="s">
        <v>49</v>
      </c>
      <c r="G10" s="45" t="s">
        <v>50</v>
      </c>
      <c r="H10" s="45" t="s">
        <v>51</v>
      </c>
      <c r="I10" s="46" t="s">
        <v>52</v>
      </c>
      <c r="J10" s="47" t="s">
        <v>53</v>
      </c>
      <c r="K10" s="474"/>
      <c r="L10" s="40" t="s">
        <v>54</v>
      </c>
      <c r="M10" s="48" t="s">
        <v>55</v>
      </c>
      <c r="N10" s="520"/>
      <c r="O10" s="454"/>
      <c r="P10" s="520"/>
      <c r="Q10" s="466"/>
      <c r="R10" s="471"/>
      <c r="S10" s="472"/>
    </row>
    <row r="11" spans="1:19" x14ac:dyDescent="0.25">
      <c r="A11" s="49"/>
      <c r="B11" s="50"/>
      <c r="C11" s="51"/>
      <c r="D11" s="52"/>
      <c r="E11" s="52"/>
      <c r="F11" s="53"/>
      <c r="G11" s="53"/>
      <c r="H11" s="53"/>
      <c r="I11" s="54">
        <f>SUM(F11:H11)</f>
        <v>0</v>
      </c>
      <c r="J11" s="54"/>
      <c r="K11" s="55">
        <f t="shared" ref="K11:K26" si="0">SUM(I11:J11)</f>
        <v>0</v>
      </c>
      <c r="L11" s="56"/>
      <c r="M11" s="56"/>
      <c r="N11" s="57">
        <v>0.67</v>
      </c>
      <c r="O11" s="58">
        <f>ROUND(((L11+M11)*N11),2)</f>
        <v>0</v>
      </c>
      <c r="P11" s="59"/>
      <c r="Q11" s="60">
        <f>P11+O11+K11</f>
        <v>0</v>
      </c>
      <c r="R11" s="521"/>
      <c r="S11" s="522"/>
    </row>
    <row r="12" spans="1:19" x14ac:dyDescent="0.25">
      <c r="A12" s="61"/>
      <c r="B12" s="62"/>
      <c r="C12" s="63"/>
      <c r="D12" s="64"/>
      <c r="E12" s="64"/>
      <c r="F12" s="65"/>
      <c r="G12" s="65"/>
      <c r="H12" s="65"/>
      <c r="I12" s="55">
        <f t="shared" ref="I12:I27" si="1">SUM(F12:H12)</f>
        <v>0</v>
      </c>
      <c r="J12" s="55"/>
      <c r="K12" s="55">
        <f t="shared" si="0"/>
        <v>0</v>
      </c>
      <c r="L12" s="66"/>
      <c r="M12" s="66"/>
      <c r="N12" s="67">
        <v>0.67</v>
      </c>
      <c r="O12" s="68">
        <f>ROUND(((L12+M12)*N12),2)</f>
        <v>0</v>
      </c>
      <c r="P12" s="69"/>
      <c r="Q12" s="60">
        <f>P12+O12+K12</f>
        <v>0</v>
      </c>
      <c r="R12" s="457"/>
      <c r="S12" s="458"/>
    </row>
    <row r="13" spans="1:19" x14ac:dyDescent="0.25">
      <c r="A13" s="70"/>
      <c r="B13" s="63"/>
      <c r="C13" s="62"/>
      <c r="D13" s="64"/>
      <c r="E13" s="64"/>
      <c r="F13" s="65"/>
      <c r="G13" s="65"/>
      <c r="H13" s="65"/>
      <c r="I13" s="55">
        <f t="shared" si="1"/>
        <v>0</v>
      </c>
      <c r="J13" s="55"/>
      <c r="K13" s="55">
        <f t="shared" si="0"/>
        <v>0</v>
      </c>
      <c r="L13" s="66"/>
      <c r="M13" s="66"/>
      <c r="N13" s="67">
        <v>0.67</v>
      </c>
      <c r="O13" s="68">
        <f t="shared" ref="O13:O27" si="2">ROUND(((L13+M13)*N13),2)</f>
        <v>0</v>
      </c>
      <c r="P13" s="69"/>
      <c r="Q13" s="60">
        <f t="shared" ref="Q13:Q27" si="3">P13+O13+K13</f>
        <v>0</v>
      </c>
      <c r="R13" s="457"/>
      <c r="S13" s="458"/>
    </row>
    <row r="14" spans="1:19" x14ac:dyDescent="0.25">
      <c r="A14" s="70"/>
      <c r="B14" s="63"/>
      <c r="C14" s="62"/>
      <c r="D14" s="64"/>
      <c r="E14" s="64"/>
      <c r="F14" s="65"/>
      <c r="G14" s="65"/>
      <c r="H14" s="65"/>
      <c r="I14" s="55">
        <f t="shared" si="1"/>
        <v>0</v>
      </c>
      <c r="J14" s="55"/>
      <c r="K14" s="55">
        <f t="shared" si="0"/>
        <v>0</v>
      </c>
      <c r="L14" s="66"/>
      <c r="M14" s="66"/>
      <c r="N14" s="71">
        <v>0.67</v>
      </c>
      <c r="O14" s="68">
        <f t="shared" si="2"/>
        <v>0</v>
      </c>
      <c r="P14" s="69"/>
      <c r="Q14" s="60">
        <f t="shared" si="3"/>
        <v>0</v>
      </c>
      <c r="R14" s="457"/>
      <c r="S14" s="458"/>
    </row>
    <row r="15" spans="1:19" x14ac:dyDescent="0.25">
      <c r="A15" s="70"/>
      <c r="B15" s="63"/>
      <c r="C15" s="62"/>
      <c r="D15" s="64"/>
      <c r="E15" s="64"/>
      <c r="F15" s="65"/>
      <c r="G15" s="65"/>
      <c r="H15" s="65"/>
      <c r="I15" s="55">
        <f t="shared" si="1"/>
        <v>0</v>
      </c>
      <c r="J15" s="55"/>
      <c r="K15" s="55">
        <f t="shared" si="0"/>
        <v>0</v>
      </c>
      <c r="L15" s="66"/>
      <c r="M15" s="66"/>
      <c r="N15" s="71">
        <v>0.67</v>
      </c>
      <c r="O15" s="68">
        <f t="shared" si="2"/>
        <v>0</v>
      </c>
      <c r="P15" s="69"/>
      <c r="Q15" s="60">
        <f t="shared" si="3"/>
        <v>0</v>
      </c>
      <c r="R15" s="434"/>
      <c r="S15" s="435"/>
    </row>
    <row r="16" spans="1:19" x14ac:dyDescent="0.25">
      <c r="A16" s="70"/>
      <c r="B16" s="63"/>
      <c r="C16" s="62"/>
      <c r="D16" s="64"/>
      <c r="E16" s="64"/>
      <c r="F16" s="65"/>
      <c r="G16" s="65"/>
      <c r="H16" s="65"/>
      <c r="I16" s="55">
        <f t="shared" si="1"/>
        <v>0</v>
      </c>
      <c r="J16" s="55"/>
      <c r="K16" s="55">
        <f t="shared" si="0"/>
        <v>0</v>
      </c>
      <c r="L16" s="66"/>
      <c r="M16" s="66"/>
      <c r="N16" s="71">
        <v>0.67</v>
      </c>
      <c r="O16" s="68">
        <f t="shared" si="2"/>
        <v>0</v>
      </c>
      <c r="P16" s="69"/>
      <c r="Q16" s="60">
        <f t="shared" si="3"/>
        <v>0</v>
      </c>
      <c r="R16" s="434"/>
      <c r="S16" s="435"/>
    </row>
    <row r="17" spans="1:19" x14ac:dyDescent="0.25">
      <c r="A17" s="70"/>
      <c r="B17" s="63"/>
      <c r="C17" s="62"/>
      <c r="D17" s="64"/>
      <c r="E17" s="64"/>
      <c r="F17" s="65"/>
      <c r="G17" s="65"/>
      <c r="H17" s="65"/>
      <c r="I17" s="55">
        <f t="shared" si="1"/>
        <v>0</v>
      </c>
      <c r="J17" s="55"/>
      <c r="K17" s="55">
        <f t="shared" si="0"/>
        <v>0</v>
      </c>
      <c r="L17" s="66"/>
      <c r="M17" s="66"/>
      <c r="N17" s="71">
        <v>0.67</v>
      </c>
      <c r="O17" s="68">
        <f t="shared" si="2"/>
        <v>0</v>
      </c>
      <c r="P17" s="69"/>
      <c r="Q17" s="60">
        <f t="shared" si="3"/>
        <v>0</v>
      </c>
      <c r="R17" s="434"/>
      <c r="S17" s="435"/>
    </row>
    <row r="18" spans="1:19" x14ac:dyDescent="0.25">
      <c r="A18" s="70"/>
      <c r="B18" s="63"/>
      <c r="C18" s="62"/>
      <c r="D18" s="64"/>
      <c r="E18" s="64"/>
      <c r="F18" s="65"/>
      <c r="G18" s="65"/>
      <c r="H18" s="65"/>
      <c r="I18" s="55">
        <f t="shared" si="1"/>
        <v>0</v>
      </c>
      <c r="J18" s="55"/>
      <c r="K18" s="55">
        <f t="shared" si="0"/>
        <v>0</v>
      </c>
      <c r="L18" s="66"/>
      <c r="M18" s="66"/>
      <c r="N18" s="71">
        <v>0.67</v>
      </c>
      <c r="O18" s="68">
        <f t="shared" si="2"/>
        <v>0</v>
      </c>
      <c r="P18" s="69"/>
      <c r="Q18" s="60">
        <f t="shared" si="3"/>
        <v>0</v>
      </c>
      <c r="R18" s="434"/>
      <c r="S18" s="435"/>
    </row>
    <row r="19" spans="1:19" x14ac:dyDescent="0.25">
      <c r="A19" s="70"/>
      <c r="B19" s="63"/>
      <c r="C19" s="62"/>
      <c r="D19" s="64"/>
      <c r="E19" s="64"/>
      <c r="F19" s="65"/>
      <c r="G19" s="65"/>
      <c r="H19" s="65"/>
      <c r="I19" s="55">
        <f t="shared" si="1"/>
        <v>0</v>
      </c>
      <c r="J19" s="55"/>
      <c r="K19" s="55">
        <f t="shared" si="0"/>
        <v>0</v>
      </c>
      <c r="L19" s="66"/>
      <c r="M19" s="66"/>
      <c r="N19" s="71">
        <v>0.67</v>
      </c>
      <c r="O19" s="68">
        <f t="shared" si="2"/>
        <v>0</v>
      </c>
      <c r="P19" s="69"/>
      <c r="Q19" s="60">
        <f t="shared" si="3"/>
        <v>0</v>
      </c>
      <c r="R19" s="434"/>
      <c r="S19" s="435"/>
    </row>
    <row r="20" spans="1:19" x14ac:dyDescent="0.25">
      <c r="A20" s="70"/>
      <c r="B20" s="63"/>
      <c r="C20" s="62"/>
      <c r="D20" s="64"/>
      <c r="E20" s="64"/>
      <c r="F20" s="65"/>
      <c r="G20" s="65"/>
      <c r="H20" s="65"/>
      <c r="I20" s="55">
        <f t="shared" si="1"/>
        <v>0</v>
      </c>
      <c r="J20" s="55"/>
      <c r="K20" s="55">
        <f t="shared" si="0"/>
        <v>0</v>
      </c>
      <c r="L20" s="66"/>
      <c r="M20" s="66"/>
      <c r="N20" s="71">
        <v>0.67</v>
      </c>
      <c r="O20" s="68">
        <f t="shared" si="2"/>
        <v>0</v>
      </c>
      <c r="P20" s="69"/>
      <c r="Q20" s="60">
        <f t="shared" si="3"/>
        <v>0</v>
      </c>
      <c r="R20" s="434"/>
      <c r="S20" s="435"/>
    </row>
    <row r="21" spans="1:19" x14ac:dyDescent="0.25">
      <c r="A21" s="70"/>
      <c r="B21" s="63"/>
      <c r="C21" s="62"/>
      <c r="D21" s="64"/>
      <c r="E21" s="64"/>
      <c r="F21" s="65"/>
      <c r="G21" s="65"/>
      <c r="H21" s="65"/>
      <c r="I21" s="55">
        <f t="shared" si="1"/>
        <v>0</v>
      </c>
      <c r="J21" s="55"/>
      <c r="K21" s="55">
        <f t="shared" si="0"/>
        <v>0</v>
      </c>
      <c r="L21" s="66"/>
      <c r="M21" s="66"/>
      <c r="N21" s="71">
        <v>0.67</v>
      </c>
      <c r="O21" s="68">
        <f t="shared" si="2"/>
        <v>0</v>
      </c>
      <c r="P21" s="69"/>
      <c r="Q21" s="60">
        <f t="shared" si="3"/>
        <v>0</v>
      </c>
      <c r="R21" s="434"/>
      <c r="S21" s="435"/>
    </row>
    <row r="22" spans="1:19" x14ac:dyDescent="0.25">
      <c r="A22" s="72"/>
      <c r="B22" s="73"/>
      <c r="C22" s="74"/>
      <c r="D22" s="64"/>
      <c r="E22" s="64"/>
      <c r="F22" s="65"/>
      <c r="G22" s="65"/>
      <c r="H22" s="65"/>
      <c r="I22" s="55">
        <f t="shared" si="1"/>
        <v>0</v>
      </c>
      <c r="J22" s="55"/>
      <c r="K22" s="55">
        <f t="shared" si="0"/>
        <v>0</v>
      </c>
      <c r="L22" s="66"/>
      <c r="M22" s="66"/>
      <c r="N22" s="71">
        <v>0.67</v>
      </c>
      <c r="O22" s="68">
        <f t="shared" si="2"/>
        <v>0</v>
      </c>
      <c r="P22" s="69"/>
      <c r="Q22" s="60">
        <f t="shared" si="3"/>
        <v>0</v>
      </c>
      <c r="R22" s="434"/>
      <c r="S22" s="435"/>
    </row>
    <row r="23" spans="1:19" x14ac:dyDescent="0.25">
      <c r="A23" s="75"/>
      <c r="B23" s="73"/>
      <c r="C23" s="74"/>
      <c r="D23" s="64"/>
      <c r="E23" s="64"/>
      <c r="F23" s="65"/>
      <c r="G23" s="65"/>
      <c r="H23" s="65"/>
      <c r="I23" s="55">
        <f t="shared" si="1"/>
        <v>0</v>
      </c>
      <c r="J23" s="55"/>
      <c r="K23" s="55">
        <f t="shared" si="0"/>
        <v>0</v>
      </c>
      <c r="L23" s="66"/>
      <c r="M23" s="66"/>
      <c r="N23" s="71">
        <v>0.67</v>
      </c>
      <c r="O23" s="68">
        <f t="shared" si="2"/>
        <v>0</v>
      </c>
      <c r="P23" s="69"/>
      <c r="Q23" s="60">
        <f t="shared" si="3"/>
        <v>0</v>
      </c>
      <c r="R23" s="434"/>
      <c r="S23" s="435"/>
    </row>
    <row r="24" spans="1:19" x14ac:dyDescent="0.25">
      <c r="A24" s="75"/>
      <c r="B24" s="73"/>
      <c r="C24" s="74"/>
      <c r="D24" s="64"/>
      <c r="E24" s="64"/>
      <c r="F24" s="65"/>
      <c r="G24" s="65"/>
      <c r="H24" s="65"/>
      <c r="I24" s="55">
        <f t="shared" si="1"/>
        <v>0</v>
      </c>
      <c r="J24" s="55"/>
      <c r="K24" s="55">
        <f t="shared" si="0"/>
        <v>0</v>
      </c>
      <c r="L24" s="66"/>
      <c r="M24" s="66"/>
      <c r="N24" s="71">
        <v>0.67</v>
      </c>
      <c r="O24" s="68">
        <f t="shared" si="2"/>
        <v>0</v>
      </c>
      <c r="P24" s="69"/>
      <c r="Q24" s="60">
        <f t="shared" si="3"/>
        <v>0</v>
      </c>
      <c r="R24" s="436"/>
      <c r="S24" s="437"/>
    </row>
    <row r="25" spans="1:19" x14ac:dyDescent="0.25">
      <c r="A25" s="75"/>
      <c r="B25" s="73"/>
      <c r="C25" s="74"/>
      <c r="D25" s="64"/>
      <c r="E25" s="64"/>
      <c r="F25" s="65"/>
      <c r="G25" s="65"/>
      <c r="H25" s="65"/>
      <c r="I25" s="55">
        <f t="shared" si="1"/>
        <v>0</v>
      </c>
      <c r="J25" s="55"/>
      <c r="K25" s="55">
        <f t="shared" si="0"/>
        <v>0</v>
      </c>
      <c r="L25" s="66"/>
      <c r="M25" s="66"/>
      <c r="N25" s="71">
        <v>0.67</v>
      </c>
      <c r="O25" s="68">
        <f t="shared" si="2"/>
        <v>0</v>
      </c>
      <c r="P25" s="69"/>
      <c r="Q25" s="60">
        <f t="shared" si="3"/>
        <v>0</v>
      </c>
      <c r="R25" s="394"/>
      <c r="S25" s="395"/>
    </row>
    <row r="26" spans="1:19" x14ac:dyDescent="0.25">
      <c r="A26" s="75"/>
      <c r="B26" s="73"/>
      <c r="C26" s="74"/>
      <c r="D26" s="64"/>
      <c r="E26" s="64"/>
      <c r="F26" s="65"/>
      <c r="G26" s="65"/>
      <c r="H26" s="65"/>
      <c r="I26" s="55">
        <f t="shared" si="1"/>
        <v>0</v>
      </c>
      <c r="J26" s="55"/>
      <c r="K26" s="55">
        <f t="shared" si="0"/>
        <v>0</v>
      </c>
      <c r="L26" s="66"/>
      <c r="M26" s="66"/>
      <c r="N26" s="71">
        <v>0.67</v>
      </c>
      <c r="O26" s="68">
        <f t="shared" si="2"/>
        <v>0</v>
      </c>
      <c r="P26" s="69"/>
      <c r="Q26" s="60">
        <f t="shared" si="3"/>
        <v>0</v>
      </c>
      <c r="R26" s="394"/>
      <c r="S26" s="395"/>
    </row>
    <row r="27" spans="1:19" ht="15.75" thickBot="1" x14ac:dyDescent="0.3">
      <c r="A27" s="75"/>
      <c r="B27" s="76"/>
      <c r="C27" s="77"/>
      <c r="D27" s="78"/>
      <c r="E27" s="78"/>
      <c r="F27" s="79"/>
      <c r="G27" s="79"/>
      <c r="H27" s="79"/>
      <c r="I27" s="80">
        <f t="shared" si="1"/>
        <v>0</v>
      </c>
      <c r="J27" s="80"/>
      <c r="K27" s="80">
        <f>SUM(I27:J27)</f>
        <v>0</v>
      </c>
      <c r="L27" s="81"/>
      <c r="M27" s="81"/>
      <c r="N27" s="71">
        <v>0.67</v>
      </c>
      <c r="O27" s="82">
        <f t="shared" si="2"/>
        <v>0</v>
      </c>
      <c r="P27" s="83"/>
      <c r="Q27" s="60">
        <f t="shared" si="3"/>
        <v>0</v>
      </c>
      <c r="R27" s="438"/>
      <c r="S27" s="439"/>
    </row>
    <row r="28" spans="1:19" ht="15.75" thickBot="1" x14ac:dyDescent="0.3">
      <c r="A28" s="440" t="s">
        <v>56</v>
      </c>
      <c r="B28" s="441"/>
      <c r="C28" s="441"/>
      <c r="D28" s="442"/>
      <c r="E28" s="443" t="s">
        <v>57</v>
      </c>
      <c r="F28" s="444"/>
      <c r="G28" s="444"/>
      <c r="H28" s="444"/>
      <c r="I28" s="444"/>
      <c r="J28" s="444"/>
      <c r="K28" s="445"/>
      <c r="L28" s="445"/>
      <c r="M28" s="446"/>
      <c r="N28" s="84"/>
      <c r="O28" s="447"/>
      <c r="P28" s="448"/>
      <c r="Q28" s="449"/>
      <c r="R28" s="447"/>
      <c r="S28" s="450"/>
    </row>
    <row r="29" spans="1:19" ht="15.75" thickBot="1" x14ac:dyDescent="0.3">
      <c r="A29" s="85" t="s">
        <v>58</v>
      </c>
      <c r="B29" s="86" t="s">
        <v>59</v>
      </c>
      <c r="C29" s="86" t="s">
        <v>60</v>
      </c>
      <c r="D29" s="87" t="s">
        <v>61</v>
      </c>
      <c r="E29" s="88"/>
      <c r="F29" s="89">
        <f>SUM(F11:F27)</f>
        <v>0</v>
      </c>
      <c r="G29" s="89">
        <f t="shared" ref="G29:M29" si="4">SUM(G11:G27)</f>
        <v>0</v>
      </c>
      <c r="H29" s="89">
        <f t="shared" si="4"/>
        <v>0</v>
      </c>
      <c r="I29" s="89">
        <f t="shared" si="4"/>
        <v>0</v>
      </c>
      <c r="J29" s="89">
        <f t="shared" si="4"/>
        <v>0</v>
      </c>
      <c r="K29" s="89">
        <f t="shared" si="4"/>
        <v>0</v>
      </c>
      <c r="L29" s="90">
        <f t="shared" si="4"/>
        <v>0</v>
      </c>
      <c r="M29" s="90">
        <f t="shared" si="4"/>
        <v>0</v>
      </c>
      <c r="N29" s="91"/>
      <c r="O29" s="89">
        <f>SUM(O11:O27)</f>
        <v>0</v>
      </c>
      <c r="P29" s="89">
        <f>SUM(P11:P27)</f>
        <v>0</v>
      </c>
      <c r="Q29" s="92">
        <f>SUM(Q11:Q27)</f>
        <v>0</v>
      </c>
      <c r="R29" s="451"/>
      <c r="S29" s="452"/>
    </row>
    <row r="30" spans="1:19" x14ac:dyDescent="0.25">
      <c r="A30" s="93"/>
      <c r="B30" s="94"/>
      <c r="C30" s="95"/>
      <c r="D30" s="96"/>
      <c r="E30" s="97" t="s">
        <v>62</v>
      </c>
      <c r="F30" s="98"/>
      <c r="G30" s="99"/>
      <c r="H30" s="100" t="s">
        <v>63</v>
      </c>
      <c r="I30" s="101"/>
      <c r="J30" s="102"/>
      <c r="K30" s="100" t="s">
        <v>64</v>
      </c>
      <c r="L30" s="100" t="s">
        <v>65</v>
      </c>
      <c r="M30" s="103"/>
      <c r="N30" s="101"/>
      <c r="O30" s="102"/>
      <c r="P30" s="100" t="s">
        <v>66</v>
      </c>
      <c r="Q30" s="102"/>
      <c r="R30" s="104" t="s">
        <v>67</v>
      </c>
      <c r="S30" s="105" t="s">
        <v>68</v>
      </c>
    </row>
    <row r="31" spans="1:19" ht="15.75" thickBot="1" x14ac:dyDescent="0.3">
      <c r="A31" s="93"/>
      <c r="B31" s="94"/>
      <c r="C31" s="94"/>
      <c r="D31" s="96"/>
      <c r="E31" s="106"/>
      <c r="F31" s="107"/>
      <c r="G31" s="108"/>
      <c r="H31" s="109"/>
      <c r="I31" s="110"/>
      <c r="J31" s="111"/>
      <c r="K31" s="109"/>
      <c r="L31" s="112"/>
      <c r="M31" s="113"/>
      <c r="N31" s="110"/>
      <c r="O31" s="111"/>
      <c r="P31" s="114"/>
      <c r="Q31" s="111"/>
      <c r="R31" s="115" t="s">
        <v>69</v>
      </c>
      <c r="S31" s="116"/>
    </row>
    <row r="32" spans="1:19" x14ac:dyDescent="0.25">
      <c r="A32" s="93"/>
      <c r="B32" s="94"/>
      <c r="C32" s="94"/>
      <c r="D32" s="96"/>
      <c r="E32" s="117" t="s">
        <v>70</v>
      </c>
      <c r="F32" s="118"/>
      <c r="G32" s="119" t="s">
        <v>71</v>
      </c>
      <c r="H32" s="120"/>
      <c r="I32" s="121" t="s">
        <v>72</v>
      </c>
      <c r="J32" s="121" t="s">
        <v>73</v>
      </c>
      <c r="K32" s="122" t="s">
        <v>74</v>
      </c>
      <c r="L32" s="123" t="s">
        <v>75</v>
      </c>
      <c r="M32" s="124" t="s">
        <v>76</v>
      </c>
      <c r="N32" s="121" t="s">
        <v>75</v>
      </c>
      <c r="O32" s="125" t="s">
        <v>72</v>
      </c>
      <c r="P32" s="125" t="s">
        <v>77</v>
      </c>
      <c r="Q32" s="552" t="s">
        <v>61</v>
      </c>
      <c r="R32" s="553"/>
      <c r="S32" s="556" t="s">
        <v>78</v>
      </c>
    </row>
    <row r="33" spans="1:19" x14ac:dyDescent="0.25">
      <c r="A33" s="93"/>
      <c r="B33" s="94"/>
      <c r="C33" s="94"/>
      <c r="D33" s="96"/>
      <c r="E33" s="126" t="s">
        <v>79</v>
      </c>
      <c r="F33" s="127" t="s">
        <v>80</v>
      </c>
      <c r="G33" s="128" t="s">
        <v>81</v>
      </c>
      <c r="H33" s="119" t="s">
        <v>82</v>
      </c>
      <c r="I33" s="129" t="s">
        <v>83</v>
      </c>
      <c r="J33" s="129" t="s">
        <v>83</v>
      </c>
      <c r="K33" s="130" t="s">
        <v>84</v>
      </c>
      <c r="L33" s="131" t="s">
        <v>85</v>
      </c>
      <c r="M33" s="123" t="s">
        <v>86</v>
      </c>
      <c r="N33" s="132" t="s">
        <v>87</v>
      </c>
      <c r="O33" s="121" t="s">
        <v>87</v>
      </c>
      <c r="P33" s="125" t="s">
        <v>88</v>
      </c>
      <c r="Q33" s="554"/>
      <c r="R33" s="555"/>
      <c r="S33" s="465"/>
    </row>
    <row r="34" spans="1:19" x14ac:dyDescent="0.25">
      <c r="A34" s="93"/>
      <c r="B34" s="133"/>
      <c r="C34" s="94"/>
      <c r="D34" s="96"/>
      <c r="E34" s="134"/>
      <c r="F34" s="135"/>
      <c r="G34" s="136"/>
      <c r="H34" s="137"/>
      <c r="I34" s="135"/>
      <c r="J34" s="138"/>
      <c r="K34" s="139"/>
      <c r="L34" s="140"/>
      <c r="M34" s="141"/>
      <c r="N34" s="138"/>
      <c r="O34" s="142"/>
      <c r="P34" s="142"/>
      <c r="Q34" s="143"/>
      <c r="R34" s="144"/>
      <c r="S34" s="145"/>
    </row>
    <row r="35" spans="1:19" x14ac:dyDescent="0.25">
      <c r="A35" s="93"/>
      <c r="B35" s="94"/>
      <c r="C35" s="133"/>
      <c r="D35" s="96"/>
      <c r="E35" s="146"/>
      <c r="F35" s="147"/>
      <c r="G35" s="148"/>
      <c r="H35" s="149"/>
      <c r="I35" s="147"/>
      <c r="J35" s="150"/>
      <c r="K35" s="151"/>
      <c r="L35" s="152"/>
      <c r="M35" s="153"/>
      <c r="N35" s="121"/>
      <c r="O35" s="154"/>
      <c r="P35" s="154"/>
      <c r="Q35" s="550"/>
      <c r="R35" s="551"/>
      <c r="S35" s="155"/>
    </row>
    <row r="36" spans="1:19" x14ac:dyDescent="0.25">
      <c r="A36" s="93"/>
      <c r="B36" s="94"/>
      <c r="C36" s="94"/>
      <c r="D36" s="96"/>
      <c r="E36" s="156"/>
      <c r="F36" s="157"/>
      <c r="G36" s="158"/>
      <c r="H36" s="159"/>
      <c r="I36" s="157"/>
      <c r="J36" s="160"/>
      <c r="K36" s="161"/>
      <c r="L36" s="162"/>
      <c r="M36" s="163"/>
      <c r="N36" s="164"/>
      <c r="O36" s="165"/>
      <c r="P36" s="165"/>
      <c r="Q36" s="548"/>
      <c r="R36" s="549"/>
      <c r="S36" s="166"/>
    </row>
    <row r="37" spans="1:19" x14ac:dyDescent="0.25">
      <c r="A37" s="93"/>
      <c r="B37" s="94"/>
      <c r="C37" s="94"/>
      <c r="D37" s="96"/>
      <c r="E37" s="7"/>
      <c r="F37" s="167"/>
      <c r="G37" s="6"/>
      <c r="H37" s="8"/>
      <c r="I37" s="168"/>
      <c r="J37" s="169"/>
      <c r="K37" s="151"/>
      <c r="L37" s="152"/>
      <c r="M37" s="153"/>
      <c r="N37" s="121"/>
      <c r="O37" s="154"/>
      <c r="P37" s="154"/>
      <c r="Q37" s="550"/>
      <c r="R37" s="551"/>
      <c r="S37" s="155"/>
    </row>
    <row r="38" spans="1:19" x14ac:dyDescent="0.25">
      <c r="A38" s="93"/>
      <c r="B38" s="94"/>
      <c r="C38" s="94"/>
      <c r="D38" s="96"/>
      <c r="E38" s="9"/>
      <c r="F38" s="170"/>
      <c r="G38" s="10"/>
      <c r="H38" s="24"/>
      <c r="I38" s="171"/>
      <c r="J38" s="172"/>
      <c r="K38" s="161"/>
      <c r="L38" s="173"/>
      <c r="M38" s="163"/>
      <c r="N38" s="164"/>
      <c r="O38" s="174"/>
      <c r="P38" s="174"/>
      <c r="Q38" s="548"/>
      <c r="R38" s="549"/>
      <c r="S38" s="166"/>
    </row>
    <row r="39" spans="1:19" x14ac:dyDescent="0.25">
      <c r="A39" s="93"/>
      <c r="B39" s="94"/>
      <c r="C39" s="94"/>
      <c r="D39" s="96"/>
      <c r="E39" s="7"/>
      <c r="F39" s="167"/>
      <c r="G39" s="6"/>
      <c r="H39" s="8"/>
      <c r="I39" s="168"/>
      <c r="J39" s="169"/>
      <c r="K39" s="151"/>
      <c r="L39" s="152"/>
      <c r="M39" s="153"/>
      <c r="N39" s="121"/>
      <c r="O39" s="154"/>
      <c r="P39" s="154"/>
      <c r="Q39" s="550"/>
      <c r="R39" s="551"/>
      <c r="S39" s="155"/>
    </row>
    <row r="40" spans="1:19" ht="15.75" thickBot="1" x14ac:dyDescent="0.3">
      <c r="A40" s="93"/>
      <c r="B40" s="175"/>
      <c r="C40" s="94"/>
      <c r="D40" s="96"/>
      <c r="E40" s="9"/>
      <c r="F40" s="170"/>
      <c r="G40" s="10"/>
      <c r="H40" s="24"/>
      <c r="I40" s="171"/>
      <c r="J40" s="172"/>
      <c r="K40" s="161"/>
      <c r="L40" s="173"/>
      <c r="M40" s="163"/>
      <c r="N40" s="164"/>
      <c r="O40" s="174"/>
      <c r="P40" s="174"/>
      <c r="Q40" s="548"/>
      <c r="R40" s="549"/>
      <c r="S40" s="166"/>
    </row>
    <row r="41" spans="1:19" x14ac:dyDescent="0.25">
      <c r="A41" s="415" t="s">
        <v>89</v>
      </c>
      <c r="B41" s="416"/>
      <c r="C41" s="416"/>
      <c r="D41" s="417"/>
      <c r="E41" s="176"/>
      <c r="F41" s="177"/>
      <c r="G41" s="178"/>
      <c r="H41" s="179"/>
      <c r="I41" s="180"/>
      <c r="J41" s="181"/>
      <c r="K41" s="152"/>
      <c r="L41" s="152"/>
      <c r="M41" s="182"/>
      <c r="N41" s="121"/>
      <c r="O41" s="129"/>
      <c r="P41" s="129"/>
      <c r="Q41" s="544"/>
      <c r="R41" s="545"/>
      <c r="S41" s="183"/>
    </row>
    <row r="42" spans="1:19" x14ac:dyDescent="0.25">
      <c r="A42" s="418"/>
      <c r="B42" s="419"/>
      <c r="C42" s="419"/>
      <c r="D42" s="420"/>
      <c r="E42" s="184"/>
      <c r="F42" s="185"/>
      <c r="G42" s="186"/>
      <c r="H42" s="186"/>
      <c r="I42" s="187"/>
      <c r="J42" s="188"/>
      <c r="K42" s="189"/>
      <c r="L42" s="162"/>
      <c r="M42" s="189"/>
      <c r="N42" s="164"/>
      <c r="O42" s="190"/>
      <c r="P42" s="190"/>
      <c r="Q42" s="546"/>
      <c r="R42" s="547"/>
      <c r="S42" s="191"/>
    </row>
    <row r="43" spans="1:19" x14ac:dyDescent="0.25">
      <c r="A43" s="421"/>
      <c r="B43" s="422"/>
      <c r="C43" s="422"/>
      <c r="D43" s="423"/>
      <c r="E43" s="192"/>
      <c r="F43" s="193"/>
      <c r="G43" s="194"/>
      <c r="H43" s="192"/>
      <c r="I43" s="127"/>
      <c r="J43" s="127"/>
      <c r="K43" s="195"/>
      <c r="L43" s="195"/>
      <c r="M43" s="182"/>
      <c r="N43" s="196"/>
      <c r="O43" s="129"/>
      <c r="P43" s="129"/>
      <c r="Q43" s="544"/>
      <c r="R43" s="545"/>
      <c r="S43" s="197"/>
    </row>
    <row r="44" spans="1:19" x14ac:dyDescent="0.25">
      <c r="A44" s="396"/>
      <c r="B44" s="397"/>
      <c r="C44" s="398"/>
      <c r="D44" s="402"/>
      <c r="E44" s="11"/>
      <c r="F44" s="198"/>
      <c r="G44" s="13"/>
      <c r="H44" s="12"/>
      <c r="I44" s="199"/>
      <c r="J44" s="200"/>
      <c r="K44" s="201"/>
      <c r="L44" s="173"/>
      <c r="M44" s="163"/>
      <c r="N44" s="164"/>
      <c r="O44" s="174"/>
      <c r="P44" s="174"/>
      <c r="Q44" s="548"/>
      <c r="R44" s="549"/>
      <c r="S44" s="166"/>
    </row>
    <row r="45" spans="1:19" x14ac:dyDescent="0.25">
      <c r="A45" s="399"/>
      <c r="B45" s="400"/>
      <c r="C45" s="401"/>
      <c r="D45" s="403"/>
      <c r="E45" s="9"/>
      <c r="F45" s="170"/>
      <c r="G45" s="10"/>
      <c r="H45" s="24"/>
      <c r="I45" s="171"/>
      <c r="J45" s="172"/>
      <c r="K45" s="161"/>
      <c r="L45" s="202"/>
      <c r="M45" s="153"/>
      <c r="N45" s="196"/>
      <c r="O45" s="154"/>
      <c r="P45" s="154"/>
      <c r="Q45" s="550"/>
      <c r="R45" s="551"/>
      <c r="S45" s="203"/>
    </row>
    <row r="46" spans="1:19" ht="15.75" thickBot="1" x14ac:dyDescent="0.3">
      <c r="A46" s="204" t="s">
        <v>90</v>
      </c>
      <c r="B46" s="205"/>
      <c r="C46" s="205"/>
      <c r="D46" s="206" t="s">
        <v>58</v>
      </c>
      <c r="E46" s="9"/>
      <c r="F46" s="170"/>
      <c r="G46" s="10"/>
      <c r="H46" s="24"/>
      <c r="I46" s="207"/>
      <c r="J46" s="172"/>
      <c r="K46" s="161"/>
      <c r="L46" s="173"/>
      <c r="M46" s="153"/>
      <c r="N46" s="208"/>
      <c r="O46" s="154"/>
      <c r="P46" s="154"/>
      <c r="Q46" s="524"/>
      <c r="R46" s="525"/>
      <c r="S46" s="166"/>
    </row>
    <row r="47" spans="1:19" ht="16.5" x14ac:dyDescent="0.25">
      <c r="A47" s="526" t="s">
        <v>91</v>
      </c>
      <c r="B47" s="527"/>
      <c r="C47" s="528"/>
      <c r="D47" s="209" t="s">
        <v>58</v>
      </c>
      <c r="E47" s="97" t="s">
        <v>92</v>
      </c>
      <c r="F47" s="101"/>
      <c r="G47" s="101"/>
      <c r="H47" s="101"/>
      <c r="I47" s="101"/>
      <c r="J47" s="101"/>
      <c r="K47" s="101"/>
      <c r="L47" s="100" t="s">
        <v>58</v>
      </c>
      <c r="M47" s="103"/>
      <c r="N47" s="101"/>
      <c r="O47" s="101"/>
      <c r="P47" s="101"/>
      <c r="Q47" s="529" t="s">
        <v>93</v>
      </c>
      <c r="R47" s="530"/>
      <c r="S47" s="210" t="s">
        <v>94</v>
      </c>
    </row>
    <row r="48" spans="1:19" x14ac:dyDescent="0.25">
      <c r="A48" s="469"/>
      <c r="B48" s="531"/>
      <c r="C48" s="532"/>
      <c r="D48" s="535"/>
      <c r="E48" s="211"/>
      <c r="F48" s="212"/>
      <c r="G48" s="212"/>
      <c r="H48" s="212"/>
      <c r="I48" s="212"/>
      <c r="J48" s="212"/>
      <c r="K48" s="212"/>
      <c r="L48" s="213"/>
      <c r="M48" s="214"/>
      <c r="N48" s="212"/>
      <c r="O48" s="212"/>
      <c r="P48" s="212"/>
      <c r="Q48" s="537"/>
      <c r="R48" s="538"/>
      <c r="S48" s="215"/>
    </row>
    <row r="49" spans="1:19" ht="15.75" thickBot="1" x14ac:dyDescent="0.3">
      <c r="A49" s="471"/>
      <c r="B49" s="533"/>
      <c r="C49" s="534"/>
      <c r="D49" s="536"/>
      <c r="E49" s="216"/>
      <c r="F49" s="110"/>
      <c r="G49" s="110"/>
      <c r="H49" s="110"/>
      <c r="I49" s="110"/>
      <c r="J49" s="110"/>
      <c r="K49" s="110"/>
      <c r="L49" s="539"/>
      <c r="M49" s="540"/>
      <c r="N49" s="540"/>
      <c r="O49" s="540"/>
      <c r="P49" s="541"/>
      <c r="Q49" s="542">
        <f>SUM(Q35:R46)</f>
        <v>0</v>
      </c>
      <c r="R49" s="543"/>
      <c r="S49" s="217"/>
    </row>
  </sheetData>
  <mergeCells count="75">
    <mergeCell ref="H1:P3"/>
    <mergeCell ref="Q1:S1"/>
    <mergeCell ref="Q2:S2"/>
    <mergeCell ref="Q3:S3"/>
    <mergeCell ref="A4:E4"/>
    <mergeCell ref="F4:G4"/>
    <mergeCell ref="H4:N4"/>
    <mergeCell ref="O4:P4"/>
    <mergeCell ref="Q4:S4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B9:B10"/>
    <mergeCell ref="C9:C10"/>
    <mergeCell ref="F9:I9"/>
    <mergeCell ref="K9:K10"/>
    <mergeCell ref="N9:N10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A41:D43"/>
    <mergeCell ref="Q41:R41"/>
    <mergeCell ref="Q42:R42"/>
    <mergeCell ref="Q43:R43"/>
    <mergeCell ref="A44:C45"/>
    <mergeCell ref="D44:D45"/>
    <mergeCell ref="Q44:R44"/>
    <mergeCell ref="Q45:R45"/>
    <mergeCell ref="Q46:R46"/>
    <mergeCell ref="A47:C47"/>
    <mergeCell ref="Q47:R47"/>
    <mergeCell ref="A48:C49"/>
    <mergeCell ref="D48:D49"/>
    <mergeCell ref="Q48:R48"/>
    <mergeCell ref="L49:P49"/>
    <mergeCell ref="Q49:R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2289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12289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AA47-230D-4D70-B9FF-8E1A8B2E1649}">
  <dimension ref="A1:S49"/>
  <sheetViews>
    <sheetView workbookViewId="0">
      <selection activeCell="L15" sqref="L15"/>
    </sheetView>
  </sheetViews>
  <sheetFormatPr defaultRowHeight="15" x14ac:dyDescent="0.25"/>
  <cols>
    <col min="17" max="17" width="10.7109375" customWidth="1"/>
  </cols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507"/>
      <c r="I1" s="508"/>
      <c r="J1" s="508"/>
      <c r="K1" s="508"/>
      <c r="L1" s="508"/>
      <c r="M1" s="508"/>
      <c r="N1" s="508"/>
      <c r="O1" s="508"/>
      <c r="P1" s="508"/>
      <c r="Q1" s="512"/>
      <c r="R1" s="511"/>
      <c r="S1" s="511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509"/>
      <c r="I2" s="508"/>
      <c r="J2" s="508"/>
      <c r="K2" s="508"/>
      <c r="L2" s="508"/>
      <c r="M2" s="508"/>
      <c r="N2" s="508"/>
      <c r="O2" s="508"/>
      <c r="P2" s="508"/>
      <c r="Q2" s="513" t="s">
        <v>17</v>
      </c>
      <c r="R2" s="514"/>
      <c r="S2" s="450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510"/>
      <c r="I3" s="511"/>
      <c r="J3" s="511"/>
      <c r="K3" s="511"/>
      <c r="L3" s="511"/>
      <c r="M3" s="511"/>
      <c r="N3" s="511"/>
      <c r="O3" s="511"/>
      <c r="P3" s="511"/>
      <c r="Q3" s="515" t="s">
        <v>19</v>
      </c>
      <c r="R3" s="516"/>
      <c r="S3" s="517"/>
    </row>
    <row r="4" spans="1:19" x14ac:dyDescent="0.25">
      <c r="A4" s="518" t="s">
        <v>20</v>
      </c>
      <c r="B4" s="514"/>
      <c r="C4" s="514"/>
      <c r="D4" s="514"/>
      <c r="E4" s="449"/>
      <c r="F4" s="519" t="s">
        <v>21</v>
      </c>
      <c r="G4" s="450"/>
      <c r="H4" s="518" t="s">
        <v>22</v>
      </c>
      <c r="I4" s="514"/>
      <c r="J4" s="514"/>
      <c r="K4" s="514"/>
      <c r="L4" s="514"/>
      <c r="M4" s="514"/>
      <c r="N4" s="449"/>
      <c r="O4" s="519" t="s">
        <v>23</v>
      </c>
      <c r="P4" s="449"/>
      <c r="Q4" s="496" t="s">
        <v>24</v>
      </c>
      <c r="R4" s="498"/>
      <c r="S4" s="499"/>
    </row>
    <row r="5" spans="1:19" x14ac:dyDescent="0.25">
      <c r="A5" s="480" t="s">
        <v>25</v>
      </c>
      <c r="B5" s="481"/>
      <c r="C5" s="481"/>
      <c r="D5" s="481"/>
      <c r="E5" s="482"/>
      <c r="F5" s="483" t="s">
        <v>26</v>
      </c>
      <c r="G5" s="484"/>
      <c r="H5" s="487" t="s">
        <v>97</v>
      </c>
      <c r="I5" s="488"/>
      <c r="J5" s="488"/>
      <c r="K5" s="488"/>
      <c r="L5" s="488"/>
      <c r="M5" s="488"/>
      <c r="N5" s="489"/>
      <c r="O5" s="490">
        <v>45566</v>
      </c>
      <c r="P5" s="491"/>
      <c r="Q5" s="492" t="s">
        <v>101</v>
      </c>
      <c r="R5" s="493"/>
      <c r="S5" s="494"/>
    </row>
    <row r="6" spans="1:19" x14ac:dyDescent="0.25">
      <c r="A6" s="480"/>
      <c r="B6" s="481"/>
      <c r="C6" s="481"/>
      <c r="D6" s="481"/>
      <c r="E6" s="482"/>
      <c r="F6" s="483"/>
      <c r="G6" s="484"/>
      <c r="H6" s="487"/>
      <c r="I6" s="495"/>
      <c r="J6" s="495"/>
      <c r="K6" s="495"/>
      <c r="L6" s="488"/>
      <c r="M6" s="488"/>
      <c r="N6" s="489"/>
      <c r="O6" s="496" t="s">
        <v>27</v>
      </c>
      <c r="P6" s="497"/>
      <c r="Q6" s="496" t="s">
        <v>28</v>
      </c>
      <c r="R6" s="498"/>
      <c r="S6" s="499"/>
    </row>
    <row r="7" spans="1:19" ht="15.75" thickBot="1" x14ac:dyDescent="0.3">
      <c r="A7" s="500"/>
      <c r="B7" s="501"/>
      <c r="C7" s="501"/>
      <c r="D7" s="501"/>
      <c r="E7" s="502"/>
      <c r="F7" s="485"/>
      <c r="G7" s="486"/>
      <c r="H7" s="503"/>
      <c r="I7" s="504"/>
      <c r="J7" s="504"/>
      <c r="K7" s="504"/>
      <c r="L7" s="505"/>
      <c r="M7" s="505"/>
      <c r="N7" s="506"/>
      <c r="O7" s="459" t="s">
        <v>102</v>
      </c>
      <c r="P7" s="460"/>
      <c r="Q7" s="461"/>
      <c r="R7" s="462"/>
      <c r="S7" s="463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464" t="s">
        <v>33</v>
      </c>
      <c r="R8" s="467" t="s">
        <v>34</v>
      </c>
      <c r="S8" s="468"/>
    </row>
    <row r="9" spans="1:19" ht="18" x14ac:dyDescent="0.25">
      <c r="A9" s="38" t="s">
        <v>35</v>
      </c>
      <c r="B9" s="473" t="s">
        <v>36</v>
      </c>
      <c r="C9" s="473" t="s">
        <v>37</v>
      </c>
      <c r="D9" s="39" t="s">
        <v>38</v>
      </c>
      <c r="E9" s="39"/>
      <c r="F9" s="475" t="s">
        <v>39</v>
      </c>
      <c r="G9" s="476"/>
      <c r="H9" s="476"/>
      <c r="I9" s="477"/>
      <c r="J9" s="40" t="s">
        <v>40</v>
      </c>
      <c r="K9" s="478" t="s">
        <v>41</v>
      </c>
      <c r="L9" s="41" t="s">
        <v>42</v>
      </c>
      <c r="M9" s="42"/>
      <c r="N9" s="479" t="s">
        <v>43</v>
      </c>
      <c r="O9" s="479" t="s">
        <v>44</v>
      </c>
      <c r="P9" s="453" t="s">
        <v>45</v>
      </c>
      <c r="Q9" s="465"/>
      <c r="R9" s="469"/>
      <c r="S9" s="470"/>
    </row>
    <row r="10" spans="1:19" ht="18.75" thickBot="1" x14ac:dyDescent="0.3">
      <c r="A10" s="363" t="s">
        <v>46</v>
      </c>
      <c r="B10" s="474"/>
      <c r="C10" s="474"/>
      <c r="D10" s="44" t="s">
        <v>47</v>
      </c>
      <c r="E10" s="44" t="s">
        <v>48</v>
      </c>
      <c r="F10" s="364" t="s">
        <v>106</v>
      </c>
      <c r="G10" s="364" t="s">
        <v>107</v>
      </c>
      <c r="H10" s="364" t="s">
        <v>108</v>
      </c>
      <c r="I10" s="365" t="s">
        <v>52</v>
      </c>
      <c r="J10" s="366" t="s">
        <v>53</v>
      </c>
      <c r="K10" s="474"/>
      <c r="L10" s="367" t="s">
        <v>54</v>
      </c>
      <c r="M10" s="48" t="s">
        <v>55</v>
      </c>
      <c r="N10" s="454"/>
      <c r="O10" s="454"/>
      <c r="P10" s="454"/>
      <c r="Q10" s="466"/>
      <c r="R10" s="471"/>
      <c r="S10" s="472"/>
    </row>
    <row r="11" spans="1:19" x14ac:dyDescent="0.25">
      <c r="A11" s="355">
        <v>45580</v>
      </c>
      <c r="B11" s="356" t="s">
        <v>101</v>
      </c>
      <c r="C11" s="357" t="s">
        <v>103</v>
      </c>
      <c r="D11" s="78">
        <v>0.45833333333333331</v>
      </c>
      <c r="E11" s="78"/>
      <c r="F11" s="358"/>
      <c r="G11" s="358">
        <v>20</v>
      </c>
      <c r="H11" s="358">
        <v>36</v>
      </c>
      <c r="I11" s="359">
        <f>SUM(F11:H11)</f>
        <v>56</v>
      </c>
      <c r="J11" s="359">
        <v>169.63</v>
      </c>
      <c r="K11" s="359">
        <f t="shared" ref="K11:K26" si="0">SUM(I11:J11)</f>
        <v>225.63</v>
      </c>
      <c r="L11" s="360">
        <v>7.7</v>
      </c>
      <c r="M11" s="360"/>
      <c r="N11" s="71">
        <v>0.67</v>
      </c>
      <c r="O11" s="82">
        <f>ROUND(((L11+M11)*N11),2)</f>
        <v>5.16</v>
      </c>
      <c r="P11" s="361"/>
      <c r="Q11" s="362">
        <f>P11+O11+K11</f>
        <v>230.79</v>
      </c>
      <c r="R11" s="455" t="s">
        <v>109</v>
      </c>
      <c r="S11" s="456"/>
    </row>
    <row r="12" spans="1:19" x14ac:dyDescent="0.25">
      <c r="A12" s="61">
        <v>45581</v>
      </c>
      <c r="B12" s="62"/>
      <c r="C12" s="63"/>
      <c r="D12" s="64"/>
      <c r="E12" s="64"/>
      <c r="F12" s="65">
        <v>18</v>
      </c>
      <c r="G12" s="65">
        <v>20</v>
      </c>
      <c r="H12" s="65">
        <v>36</v>
      </c>
      <c r="I12" s="55">
        <f t="shared" ref="I12:I27" si="1">SUM(F12:H12)</f>
        <v>74</v>
      </c>
      <c r="J12" s="55">
        <v>169.63</v>
      </c>
      <c r="K12" s="55">
        <f t="shared" si="0"/>
        <v>243.63</v>
      </c>
      <c r="L12" s="66"/>
      <c r="M12" s="66"/>
      <c r="N12" s="67">
        <v>0.67</v>
      </c>
      <c r="O12" s="68">
        <f>ROUND(((L12+M12)*N12),2)</f>
        <v>0</v>
      </c>
      <c r="P12" s="69"/>
      <c r="Q12" s="60">
        <f>P12+O12+K12</f>
        <v>243.63</v>
      </c>
      <c r="R12" s="457" t="s">
        <v>110</v>
      </c>
      <c r="S12" s="458"/>
    </row>
    <row r="13" spans="1:19" x14ac:dyDescent="0.25">
      <c r="A13" s="70">
        <v>45582</v>
      </c>
      <c r="B13" s="63"/>
      <c r="C13" s="62"/>
      <c r="D13" s="64"/>
      <c r="E13" s="64"/>
      <c r="F13" s="65">
        <v>18</v>
      </c>
      <c r="G13" s="65">
        <v>20</v>
      </c>
      <c r="H13" s="65">
        <v>36</v>
      </c>
      <c r="I13" s="55">
        <f t="shared" si="1"/>
        <v>74</v>
      </c>
      <c r="J13" s="55">
        <v>169.63</v>
      </c>
      <c r="K13" s="55">
        <f t="shared" si="0"/>
        <v>243.63</v>
      </c>
      <c r="L13" s="66"/>
      <c r="M13" s="66"/>
      <c r="N13" s="67">
        <v>0.67</v>
      </c>
      <c r="O13" s="68">
        <f t="shared" ref="O13:O27" si="2">ROUND(((L13+M13)*N13),2)</f>
        <v>0</v>
      </c>
      <c r="P13" s="69"/>
      <c r="Q13" s="60">
        <f t="shared" ref="Q13:Q27" si="3">P13+O13+K13</f>
        <v>243.63</v>
      </c>
      <c r="R13" s="457" t="s">
        <v>111</v>
      </c>
      <c r="S13" s="458"/>
    </row>
    <row r="14" spans="1:19" x14ac:dyDescent="0.25">
      <c r="A14" s="70">
        <v>45583</v>
      </c>
      <c r="B14" s="63"/>
      <c r="C14" s="62"/>
      <c r="D14" s="64"/>
      <c r="E14" s="64"/>
      <c r="F14" s="65">
        <v>18</v>
      </c>
      <c r="G14" s="65">
        <v>20</v>
      </c>
      <c r="H14" s="65">
        <v>36</v>
      </c>
      <c r="I14" s="55">
        <f t="shared" si="1"/>
        <v>74</v>
      </c>
      <c r="J14" s="55">
        <v>169.63</v>
      </c>
      <c r="K14" s="55">
        <f t="shared" si="0"/>
        <v>243.63</v>
      </c>
      <c r="L14" s="66"/>
      <c r="M14" s="66"/>
      <c r="N14" s="71">
        <v>0.67</v>
      </c>
      <c r="O14" s="68">
        <f t="shared" si="2"/>
        <v>0</v>
      </c>
      <c r="P14" s="69"/>
      <c r="Q14" s="60">
        <f t="shared" si="3"/>
        <v>243.63</v>
      </c>
      <c r="R14" s="457" t="s">
        <v>112</v>
      </c>
      <c r="S14" s="458"/>
    </row>
    <row r="15" spans="1:19" x14ac:dyDescent="0.25">
      <c r="A15" s="70">
        <v>45584</v>
      </c>
      <c r="B15" s="63" t="s">
        <v>103</v>
      </c>
      <c r="C15" s="62" t="s">
        <v>101</v>
      </c>
      <c r="D15" s="64"/>
      <c r="E15" s="64">
        <v>0.75</v>
      </c>
      <c r="F15" s="65">
        <v>18</v>
      </c>
      <c r="G15" s="65">
        <v>20</v>
      </c>
      <c r="H15" s="65"/>
      <c r="I15" s="55">
        <f t="shared" si="1"/>
        <v>38</v>
      </c>
      <c r="J15" s="55"/>
      <c r="K15" s="55">
        <f t="shared" si="0"/>
        <v>38</v>
      </c>
      <c r="L15" s="66"/>
      <c r="M15" s="66"/>
      <c r="N15" s="71">
        <v>0.67</v>
      </c>
      <c r="O15" s="68">
        <f t="shared" si="2"/>
        <v>0</v>
      </c>
      <c r="P15" s="69"/>
      <c r="Q15" s="60">
        <f t="shared" si="3"/>
        <v>38</v>
      </c>
      <c r="R15" s="434"/>
      <c r="S15" s="435"/>
    </row>
    <row r="16" spans="1:19" x14ac:dyDescent="0.25">
      <c r="A16" s="70"/>
      <c r="B16" s="63"/>
      <c r="C16" s="62"/>
      <c r="D16" s="64"/>
      <c r="E16" s="64"/>
      <c r="F16" s="65"/>
      <c r="G16" s="65"/>
      <c r="H16" s="65"/>
      <c r="I16" s="55">
        <f t="shared" si="1"/>
        <v>0</v>
      </c>
      <c r="J16" s="55"/>
      <c r="K16" s="55">
        <f t="shared" si="0"/>
        <v>0</v>
      </c>
      <c r="L16" s="66"/>
      <c r="M16" s="66"/>
      <c r="N16" s="71">
        <v>0.67</v>
      </c>
      <c r="O16" s="68">
        <f t="shared" si="2"/>
        <v>0</v>
      </c>
      <c r="P16" s="69"/>
      <c r="Q16" s="60">
        <f t="shared" si="3"/>
        <v>0</v>
      </c>
      <c r="R16" s="434"/>
      <c r="S16" s="435"/>
    </row>
    <row r="17" spans="1:19" x14ac:dyDescent="0.25">
      <c r="A17" s="70"/>
      <c r="B17" s="63"/>
      <c r="C17" s="62"/>
      <c r="D17" s="64"/>
      <c r="E17" s="64"/>
      <c r="F17" s="65"/>
      <c r="G17" s="65"/>
      <c r="H17" s="65"/>
      <c r="I17" s="55">
        <f t="shared" si="1"/>
        <v>0</v>
      </c>
      <c r="J17" s="55"/>
      <c r="K17" s="55">
        <f t="shared" si="0"/>
        <v>0</v>
      </c>
      <c r="L17" s="66"/>
      <c r="M17" s="66"/>
      <c r="N17" s="71">
        <v>0.67</v>
      </c>
      <c r="O17" s="68">
        <f t="shared" si="2"/>
        <v>0</v>
      </c>
      <c r="P17" s="69"/>
      <c r="Q17" s="60">
        <f t="shared" si="3"/>
        <v>0</v>
      </c>
      <c r="R17" s="434"/>
      <c r="S17" s="435"/>
    </row>
    <row r="18" spans="1:19" x14ac:dyDescent="0.25">
      <c r="A18" s="70"/>
      <c r="B18" s="63"/>
      <c r="C18" s="62"/>
      <c r="D18" s="64"/>
      <c r="E18" s="64"/>
      <c r="F18" s="65"/>
      <c r="G18" s="65"/>
      <c r="H18" s="65"/>
      <c r="I18" s="55">
        <f t="shared" si="1"/>
        <v>0</v>
      </c>
      <c r="J18" s="55"/>
      <c r="K18" s="55">
        <f t="shared" si="0"/>
        <v>0</v>
      </c>
      <c r="L18" s="66"/>
      <c r="M18" s="66"/>
      <c r="N18" s="71">
        <v>0.67</v>
      </c>
      <c r="O18" s="68">
        <f t="shared" si="2"/>
        <v>0</v>
      </c>
      <c r="P18" s="69"/>
      <c r="Q18" s="60">
        <f t="shared" si="3"/>
        <v>0</v>
      </c>
      <c r="R18" s="434"/>
      <c r="S18" s="435"/>
    </row>
    <row r="19" spans="1:19" x14ac:dyDescent="0.25">
      <c r="A19" s="70"/>
      <c r="B19" s="63"/>
      <c r="C19" s="62"/>
      <c r="D19" s="64"/>
      <c r="E19" s="64"/>
      <c r="F19" s="65"/>
      <c r="G19" s="65"/>
      <c r="H19" s="65"/>
      <c r="I19" s="55">
        <f t="shared" si="1"/>
        <v>0</v>
      </c>
      <c r="J19" s="55"/>
      <c r="K19" s="55">
        <f t="shared" si="0"/>
        <v>0</v>
      </c>
      <c r="L19" s="66"/>
      <c r="M19" s="66"/>
      <c r="N19" s="71">
        <v>0.67</v>
      </c>
      <c r="O19" s="68">
        <f t="shared" si="2"/>
        <v>0</v>
      </c>
      <c r="P19" s="69"/>
      <c r="Q19" s="60">
        <f t="shared" si="3"/>
        <v>0</v>
      </c>
      <c r="R19" s="434"/>
      <c r="S19" s="435"/>
    </row>
    <row r="20" spans="1:19" x14ac:dyDescent="0.25">
      <c r="A20" s="70"/>
      <c r="B20" s="63"/>
      <c r="C20" s="62"/>
      <c r="D20" s="64"/>
      <c r="E20" s="64"/>
      <c r="F20" s="65"/>
      <c r="G20" s="65"/>
      <c r="H20" s="65"/>
      <c r="I20" s="55">
        <f t="shared" si="1"/>
        <v>0</v>
      </c>
      <c r="J20" s="55"/>
      <c r="K20" s="55">
        <f t="shared" si="0"/>
        <v>0</v>
      </c>
      <c r="L20" s="66"/>
      <c r="M20" s="66"/>
      <c r="N20" s="71">
        <v>0.67</v>
      </c>
      <c r="O20" s="68">
        <f t="shared" si="2"/>
        <v>0</v>
      </c>
      <c r="P20" s="69"/>
      <c r="Q20" s="60">
        <f t="shared" si="3"/>
        <v>0</v>
      </c>
      <c r="R20" s="434"/>
      <c r="S20" s="435"/>
    </row>
    <row r="21" spans="1:19" x14ac:dyDescent="0.25">
      <c r="A21" s="70"/>
      <c r="B21" s="63"/>
      <c r="C21" s="62"/>
      <c r="D21" s="64"/>
      <c r="E21" s="64"/>
      <c r="F21" s="65"/>
      <c r="G21" s="65"/>
      <c r="H21" s="65"/>
      <c r="I21" s="55">
        <f t="shared" si="1"/>
        <v>0</v>
      </c>
      <c r="J21" s="55"/>
      <c r="K21" s="55">
        <f t="shared" si="0"/>
        <v>0</v>
      </c>
      <c r="L21" s="66"/>
      <c r="M21" s="66"/>
      <c r="N21" s="71">
        <v>0.67</v>
      </c>
      <c r="O21" s="68">
        <f t="shared" si="2"/>
        <v>0</v>
      </c>
      <c r="P21" s="69"/>
      <c r="Q21" s="60">
        <f t="shared" si="3"/>
        <v>0</v>
      </c>
      <c r="R21" s="434"/>
      <c r="S21" s="435"/>
    </row>
    <row r="22" spans="1:19" x14ac:dyDescent="0.25">
      <c r="A22" s="72"/>
      <c r="B22" s="73"/>
      <c r="C22" s="74"/>
      <c r="D22" s="64"/>
      <c r="E22" s="64"/>
      <c r="F22" s="65"/>
      <c r="G22" s="65"/>
      <c r="H22" s="65"/>
      <c r="I22" s="55">
        <f t="shared" si="1"/>
        <v>0</v>
      </c>
      <c r="J22" s="55"/>
      <c r="K22" s="55">
        <f t="shared" si="0"/>
        <v>0</v>
      </c>
      <c r="L22" s="66"/>
      <c r="M22" s="66"/>
      <c r="N22" s="71">
        <v>0.67</v>
      </c>
      <c r="O22" s="68">
        <f t="shared" si="2"/>
        <v>0</v>
      </c>
      <c r="P22" s="69"/>
      <c r="Q22" s="60">
        <f t="shared" si="3"/>
        <v>0</v>
      </c>
      <c r="R22" s="434"/>
      <c r="S22" s="435"/>
    </row>
    <row r="23" spans="1:19" x14ac:dyDescent="0.25">
      <c r="A23" s="75"/>
      <c r="B23" s="73"/>
      <c r="C23" s="74"/>
      <c r="D23" s="64"/>
      <c r="E23" s="64"/>
      <c r="F23" s="65"/>
      <c r="G23" s="65"/>
      <c r="H23" s="65"/>
      <c r="I23" s="55">
        <f t="shared" si="1"/>
        <v>0</v>
      </c>
      <c r="J23" s="55"/>
      <c r="K23" s="55">
        <f t="shared" si="0"/>
        <v>0</v>
      </c>
      <c r="L23" s="66"/>
      <c r="M23" s="66"/>
      <c r="N23" s="71">
        <v>0.67</v>
      </c>
      <c r="O23" s="68">
        <f t="shared" si="2"/>
        <v>0</v>
      </c>
      <c r="P23" s="69"/>
      <c r="Q23" s="60">
        <f t="shared" si="3"/>
        <v>0</v>
      </c>
      <c r="R23" s="434"/>
      <c r="S23" s="435"/>
    </row>
    <row r="24" spans="1:19" x14ac:dyDescent="0.25">
      <c r="A24" s="75"/>
      <c r="B24" s="73"/>
      <c r="C24" s="74"/>
      <c r="D24" s="64"/>
      <c r="E24" s="64"/>
      <c r="F24" s="65"/>
      <c r="G24" s="65"/>
      <c r="H24" s="65"/>
      <c r="I24" s="55">
        <f t="shared" si="1"/>
        <v>0</v>
      </c>
      <c r="J24" s="55"/>
      <c r="K24" s="55">
        <f t="shared" si="0"/>
        <v>0</v>
      </c>
      <c r="L24" s="66"/>
      <c r="M24" s="66"/>
      <c r="N24" s="71">
        <v>0.67</v>
      </c>
      <c r="O24" s="68">
        <f t="shared" si="2"/>
        <v>0</v>
      </c>
      <c r="P24" s="69"/>
      <c r="Q24" s="60">
        <f t="shared" si="3"/>
        <v>0</v>
      </c>
      <c r="R24" s="436"/>
      <c r="S24" s="437"/>
    </row>
    <row r="25" spans="1:19" x14ac:dyDescent="0.25">
      <c r="A25" s="75"/>
      <c r="B25" s="73"/>
      <c r="C25" s="74"/>
      <c r="D25" s="64"/>
      <c r="E25" s="64"/>
      <c r="F25" s="65"/>
      <c r="G25" s="65"/>
      <c r="H25" s="65"/>
      <c r="I25" s="55">
        <f t="shared" si="1"/>
        <v>0</v>
      </c>
      <c r="J25" s="55"/>
      <c r="K25" s="55">
        <f t="shared" si="0"/>
        <v>0</v>
      </c>
      <c r="L25" s="66"/>
      <c r="M25" s="66"/>
      <c r="N25" s="71">
        <v>0.67</v>
      </c>
      <c r="O25" s="68">
        <f t="shared" si="2"/>
        <v>0</v>
      </c>
      <c r="P25" s="69"/>
      <c r="Q25" s="60">
        <f t="shared" si="3"/>
        <v>0</v>
      </c>
      <c r="R25" s="394"/>
      <c r="S25" s="395"/>
    </row>
    <row r="26" spans="1:19" x14ac:dyDescent="0.25">
      <c r="A26" s="75"/>
      <c r="B26" s="73"/>
      <c r="C26" s="74"/>
      <c r="D26" s="64"/>
      <c r="E26" s="64"/>
      <c r="F26" s="65"/>
      <c r="G26" s="65"/>
      <c r="H26" s="65"/>
      <c r="I26" s="55">
        <f t="shared" si="1"/>
        <v>0</v>
      </c>
      <c r="J26" s="55"/>
      <c r="K26" s="55">
        <f t="shared" si="0"/>
        <v>0</v>
      </c>
      <c r="L26" s="66"/>
      <c r="M26" s="66"/>
      <c r="N26" s="71">
        <v>0.67</v>
      </c>
      <c r="O26" s="68">
        <f t="shared" si="2"/>
        <v>0</v>
      </c>
      <c r="P26" s="69"/>
      <c r="Q26" s="60">
        <f t="shared" si="3"/>
        <v>0</v>
      </c>
      <c r="R26" s="394"/>
      <c r="S26" s="395"/>
    </row>
    <row r="27" spans="1:19" ht="15.75" thickBot="1" x14ac:dyDescent="0.3">
      <c r="A27" s="75"/>
      <c r="B27" s="76"/>
      <c r="C27" s="77"/>
      <c r="D27" s="78"/>
      <c r="E27" s="78"/>
      <c r="F27" s="79"/>
      <c r="G27" s="79"/>
      <c r="H27" s="79"/>
      <c r="I27" s="80">
        <f t="shared" si="1"/>
        <v>0</v>
      </c>
      <c r="J27" s="80"/>
      <c r="K27" s="80">
        <f>SUM(I27:J27)</f>
        <v>0</v>
      </c>
      <c r="L27" s="81"/>
      <c r="M27" s="81"/>
      <c r="N27" s="71">
        <v>0.67</v>
      </c>
      <c r="O27" s="82">
        <f t="shared" si="2"/>
        <v>0</v>
      </c>
      <c r="P27" s="83"/>
      <c r="Q27" s="60">
        <f t="shared" si="3"/>
        <v>0</v>
      </c>
      <c r="R27" s="438"/>
      <c r="S27" s="439"/>
    </row>
    <row r="28" spans="1:19" ht="15.75" thickBot="1" x14ac:dyDescent="0.3">
      <c r="A28" s="440" t="s">
        <v>56</v>
      </c>
      <c r="B28" s="441"/>
      <c r="C28" s="441"/>
      <c r="D28" s="442"/>
      <c r="E28" s="443" t="s">
        <v>57</v>
      </c>
      <c r="F28" s="444"/>
      <c r="G28" s="444"/>
      <c r="H28" s="444"/>
      <c r="I28" s="444"/>
      <c r="J28" s="444"/>
      <c r="K28" s="445"/>
      <c r="L28" s="445"/>
      <c r="M28" s="446"/>
      <c r="N28" s="84"/>
      <c r="O28" s="447"/>
      <c r="P28" s="448"/>
      <c r="Q28" s="449"/>
      <c r="R28" s="447"/>
      <c r="S28" s="450"/>
    </row>
    <row r="29" spans="1:19" ht="15.75" thickBot="1" x14ac:dyDescent="0.3">
      <c r="A29" s="85" t="s">
        <v>58</v>
      </c>
      <c r="B29" s="86" t="s">
        <v>59</v>
      </c>
      <c r="C29" s="86" t="s">
        <v>60</v>
      </c>
      <c r="D29" s="87" t="s">
        <v>61</v>
      </c>
      <c r="E29" s="88"/>
      <c r="F29" s="89">
        <f>SUM(F11:F27)</f>
        <v>72</v>
      </c>
      <c r="G29" s="89">
        <f t="shared" ref="G29:M29" si="4">SUM(G11:G27)</f>
        <v>100</v>
      </c>
      <c r="H29" s="89">
        <f t="shared" si="4"/>
        <v>144</v>
      </c>
      <c r="I29" s="89">
        <f t="shared" si="4"/>
        <v>316</v>
      </c>
      <c r="J29" s="89">
        <f t="shared" si="4"/>
        <v>678.52</v>
      </c>
      <c r="K29" s="89">
        <f t="shared" si="4"/>
        <v>994.52</v>
      </c>
      <c r="L29" s="90">
        <f t="shared" si="4"/>
        <v>7.7</v>
      </c>
      <c r="M29" s="90">
        <f t="shared" si="4"/>
        <v>0</v>
      </c>
      <c r="N29" s="91"/>
      <c r="O29" s="89">
        <f>SUM(O11:O27)</f>
        <v>5.16</v>
      </c>
      <c r="P29" s="89">
        <f>SUM(P11:P27)</f>
        <v>0</v>
      </c>
      <c r="Q29" s="92">
        <f>SUM(Q11:Q27)</f>
        <v>999.68</v>
      </c>
      <c r="R29" s="451"/>
      <c r="S29" s="452"/>
    </row>
    <row r="30" spans="1:19" x14ac:dyDescent="0.25">
      <c r="A30" s="93"/>
      <c r="B30" s="94"/>
      <c r="C30" s="95"/>
      <c r="D30" s="96"/>
      <c r="E30" s="227" t="s">
        <v>62</v>
      </c>
      <c r="F30" s="228"/>
      <c r="G30" s="229"/>
      <c r="H30" s="230" t="s">
        <v>63</v>
      </c>
      <c r="I30" s="231"/>
      <c r="J30" s="232"/>
      <c r="K30" s="230" t="s">
        <v>64</v>
      </c>
      <c r="L30" s="230" t="s">
        <v>65</v>
      </c>
      <c r="M30" s="233"/>
      <c r="N30" s="231"/>
      <c r="O30" s="232"/>
      <c r="P30" s="230" t="s">
        <v>66</v>
      </c>
      <c r="Q30" s="232"/>
      <c r="R30" s="234" t="s">
        <v>67</v>
      </c>
      <c r="S30" s="235" t="s">
        <v>68</v>
      </c>
    </row>
    <row r="31" spans="1:19" ht="15.75" thickBot="1" x14ac:dyDescent="0.3">
      <c r="A31" s="93"/>
      <c r="B31" s="94"/>
      <c r="C31" s="94"/>
      <c r="D31" s="96"/>
      <c r="E31" s="236"/>
      <c r="F31" s="237"/>
      <c r="G31" s="238"/>
      <c r="H31" s="239"/>
      <c r="I31" s="240"/>
      <c r="J31" s="241"/>
      <c r="K31" s="239"/>
      <c r="L31" s="242"/>
      <c r="M31" s="243"/>
      <c r="N31" s="240"/>
      <c r="O31" s="241"/>
      <c r="P31" s="244"/>
      <c r="Q31" s="241"/>
      <c r="R31" s="245" t="s">
        <v>69</v>
      </c>
      <c r="S31" s="246"/>
    </row>
    <row r="32" spans="1:19" x14ac:dyDescent="0.25">
      <c r="A32" s="93"/>
      <c r="B32" s="94"/>
      <c r="C32" s="94"/>
      <c r="D32" s="96"/>
      <c r="E32" s="247" t="s">
        <v>70</v>
      </c>
      <c r="F32" s="248"/>
      <c r="G32" s="249" t="s">
        <v>71</v>
      </c>
      <c r="H32" s="250"/>
      <c r="I32" s="251" t="s">
        <v>72</v>
      </c>
      <c r="J32" s="251" t="s">
        <v>73</v>
      </c>
      <c r="K32" s="252" t="s">
        <v>74</v>
      </c>
      <c r="L32" s="253" t="s">
        <v>75</v>
      </c>
      <c r="M32" s="254" t="s">
        <v>76</v>
      </c>
      <c r="N32" s="251" t="s">
        <v>75</v>
      </c>
      <c r="O32" s="255" t="s">
        <v>72</v>
      </c>
      <c r="P32" s="255" t="s">
        <v>77</v>
      </c>
      <c r="Q32" s="428" t="s">
        <v>61</v>
      </c>
      <c r="R32" s="429"/>
      <c r="S32" s="432" t="s">
        <v>78</v>
      </c>
    </row>
    <row r="33" spans="1:19" x14ac:dyDescent="0.25">
      <c r="A33" s="93"/>
      <c r="B33" s="94"/>
      <c r="C33" s="94"/>
      <c r="D33" s="96"/>
      <c r="E33" s="256" t="s">
        <v>79</v>
      </c>
      <c r="F33" s="257" t="s">
        <v>80</v>
      </c>
      <c r="G33" s="258" t="s">
        <v>81</v>
      </c>
      <c r="H33" s="249" t="s">
        <v>82</v>
      </c>
      <c r="I33" s="259" t="s">
        <v>83</v>
      </c>
      <c r="J33" s="259" t="s">
        <v>83</v>
      </c>
      <c r="K33" s="260" t="s">
        <v>84</v>
      </c>
      <c r="L33" s="261" t="s">
        <v>85</v>
      </c>
      <c r="M33" s="253" t="s">
        <v>86</v>
      </c>
      <c r="N33" s="262" t="s">
        <v>87</v>
      </c>
      <c r="O33" s="251" t="s">
        <v>87</v>
      </c>
      <c r="P33" s="255" t="s">
        <v>88</v>
      </c>
      <c r="Q33" s="430"/>
      <c r="R33" s="431"/>
      <c r="S33" s="433"/>
    </row>
    <row r="34" spans="1:19" x14ac:dyDescent="0.25">
      <c r="A34" s="93"/>
      <c r="B34" s="133"/>
      <c r="C34" s="94"/>
      <c r="D34" s="96"/>
      <c r="E34" s="263"/>
      <c r="F34" s="264"/>
      <c r="G34" s="265"/>
      <c r="H34" s="266"/>
      <c r="I34" s="264"/>
      <c r="J34" s="267"/>
      <c r="K34" s="268"/>
      <c r="L34" s="269"/>
      <c r="M34" s="270"/>
      <c r="N34" s="267"/>
      <c r="O34" s="271"/>
      <c r="P34" s="271"/>
      <c r="Q34" s="272"/>
      <c r="R34" s="273"/>
      <c r="S34" s="274"/>
    </row>
    <row r="35" spans="1:19" x14ac:dyDescent="0.25">
      <c r="A35" s="93"/>
      <c r="B35" s="94"/>
      <c r="C35" s="133"/>
      <c r="D35" s="96"/>
      <c r="E35" s="275"/>
      <c r="F35" s="276"/>
      <c r="G35" s="277"/>
      <c r="H35" s="278"/>
      <c r="I35" s="276"/>
      <c r="J35" s="279"/>
      <c r="K35" s="280"/>
      <c r="L35" s="281"/>
      <c r="M35" s="282"/>
      <c r="N35" s="251"/>
      <c r="O35" s="283"/>
      <c r="P35" s="283"/>
      <c r="Q35" s="406"/>
      <c r="R35" s="407"/>
      <c r="S35" s="284"/>
    </row>
    <row r="36" spans="1:19" x14ac:dyDescent="0.25">
      <c r="A36" s="93"/>
      <c r="B36" s="94"/>
      <c r="C36" s="94"/>
      <c r="D36" s="96"/>
      <c r="E36" s="285"/>
      <c r="F36" s="286"/>
      <c r="G36" s="287"/>
      <c r="H36" s="288"/>
      <c r="I36" s="286"/>
      <c r="J36" s="289"/>
      <c r="K36" s="290"/>
      <c r="L36" s="291"/>
      <c r="M36" s="292"/>
      <c r="N36" s="293"/>
      <c r="O36" s="294"/>
      <c r="P36" s="294"/>
      <c r="Q36" s="404"/>
      <c r="R36" s="405"/>
      <c r="S36" s="295"/>
    </row>
    <row r="37" spans="1:19" x14ac:dyDescent="0.25">
      <c r="A37" s="93"/>
      <c r="B37" s="94"/>
      <c r="C37" s="94"/>
      <c r="D37" s="96"/>
      <c r="E37" s="296"/>
      <c r="F37" s="297"/>
      <c r="G37" s="298"/>
      <c r="H37" s="299"/>
      <c r="I37" s="300"/>
      <c r="J37" s="301"/>
      <c r="K37" s="280"/>
      <c r="L37" s="281"/>
      <c r="M37" s="282"/>
      <c r="N37" s="251"/>
      <c r="O37" s="283"/>
      <c r="P37" s="283"/>
      <c r="Q37" s="406"/>
      <c r="R37" s="407"/>
      <c r="S37" s="284"/>
    </row>
    <row r="38" spans="1:19" x14ac:dyDescent="0.25">
      <c r="A38" s="93"/>
      <c r="B38" s="94"/>
      <c r="C38" s="94"/>
      <c r="D38" s="96"/>
      <c r="E38" s="302"/>
      <c r="F38" s="303"/>
      <c r="G38" s="304"/>
      <c r="H38" s="305"/>
      <c r="I38" s="306"/>
      <c r="J38" s="307"/>
      <c r="K38" s="290"/>
      <c r="L38" s="308"/>
      <c r="M38" s="292"/>
      <c r="N38" s="293"/>
      <c r="O38" s="309"/>
      <c r="P38" s="309"/>
      <c r="Q38" s="404"/>
      <c r="R38" s="405"/>
      <c r="S38" s="295"/>
    </row>
    <row r="39" spans="1:19" x14ac:dyDescent="0.25">
      <c r="A39" s="93"/>
      <c r="B39" s="94"/>
      <c r="C39" s="94"/>
      <c r="D39" s="96"/>
      <c r="E39" s="296"/>
      <c r="F39" s="297"/>
      <c r="G39" s="298"/>
      <c r="H39" s="299"/>
      <c r="I39" s="300"/>
      <c r="J39" s="301"/>
      <c r="K39" s="280"/>
      <c r="L39" s="281"/>
      <c r="M39" s="282"/>
      <c r="N39" s="251"/>
      <c r="O39" s="283"/>
      <c r="P39" s="283"/>
      <c r="Q39" s="406"/>
      <c r="R39" s="407"/>
      <c r="S39" s="284"/>
    </row>
    <row r="40" spans="1:19" ht="15.75" thickBot="1" x14ac:dyDescent="0.3">
      <c r="A40" s="93"/>
      <c r="B40" s="175"/>
      <c r="C40" s="94"/>
      <c r="D40" s="96"/>
      <c r="E40" s="302"/>
      <c r="F40" s="303"/>
      <c r="G40" s="304"/>
      <c r="H40" s="305"/>
      <c r="I40" s="306"/>
      <c r="J40" s="307"/>
      <c r="K40" s="290"/>
      <c r="L40" s="308"/>
      <c r="M40" s="292"/>
      <c r="N40" s="293"/>
      <c r="O40" s="309"/>
      <c r="P40" s="309"/>
      <c r="Q40" s="404"/>
      <c r="R40" s="405"/>
      <c r="S40" s="295"/>
    </row>
    <row r="41" spans="1:19" x14ac:dyDescent="0.25">
      <c r="A41" s="415" t="s">
        <v>89</v>
      </c>
      <c r="B41" s="416"/>
      <c r="C41" s="416"/>
      <c r="D41" s="417"/>
      <c r="E41" s="310"/>
      <c r="F41" s="311"/>
      <c r="G41" s="312"/>
      <c r="H41" s="313"/>
      <c r="I41" s="314"/>
      <c r="J41" s="315"/>
      <c r="K41" s="281"/>
      <c r="L41" s="281"/>
      <c r="M41" s="316"/>
      <c r="N41" s="251"/>
      <c r="O41" s="259"/>
      <c r="P41" s="259"/>
      <c r="Q41" s="424"/>
      <c r="R41" s="425"/>
      <c r="S41" s="317"/>
    </row>
    <row r="42" spans="1:19" x14ac:dyDescent="0.25">
      <c r="A42" s="418"/>
      <c r="B42" s="419"/>
      <c r="C42" s="419"/>
      <c r="D42" s="420"/>
      <c r="E42" s="318"/>
      <c r="F42" s="319"/>
      <c r="G42" s="320"/>
      <c r="H42" s="320"/>
      <c r="I42" s="321"/>
      <c r="J42" s="322"/>
      <c r="K42" s="323"/>
      <c r="L42" s="291"/>
      <c r="M42" s="323"/>
      <c r="N42" s="293"/>
      <c r="O42" s="324"/>
      <c r="P42" s="324"/>
      <c r="Q42" s="426"/>
      <c r="R42" s="427"/>
      <c r="S42" s="325"/>
    </row>
    <row r="43" spans="1:19" x14ac:dyDescent="0.25">
      <c r="A43" s="421"/>
      <c r="B43" s="422"/>
      <c r="C43" s="422"/>
      <c r="D43" s="423"/>
      <c r="E43" s="326"/>
      <c r="F43" s="327"/>
      <c r="G43" s="328"/>
      <c r="H43" s="329"/>
      <c r="I43" s="257"/>
      <c r="J43" s="257"/>
      <c r="K43" s="330"/>
      <c r="L43" s="330"/>
      <c r="M43" s="316"/>
      <c r="N43" s="331"/>
      <c r="O43" s="259"/>
      <c r="P43" s="259"/>
      <c r="Q43" s="424"/>
      <c r="R43" s="425"/>
      <c r="S43" s="332"/>
    </row>
    <row r="44" spans="1:19" x14ac:dyDescent="0.25">
      <c r="A44" s="396"/>
      <c r="B44" s="397"/>
      <c r="C44" s="398"/>
      <c r="D44" s="402"/>
      <c r="E44" s="333"/>
      <c r="F44" s="334"/>
      <c r="G44" s="335"/>
      <c r="H44" s="336"/>
      <c r="I44" s="337"/>
      <c r="J44" s="338"/>
      <c r="K44" s="339"/>
      <c r="L44" s="308"/>
      <c r="M44" s="292"/>
      <c r="N44" s="293"/>
      <c r="O44" s="309"/>
      <c r="P44" s="309"/>
      <c r="Q44" s="404"/>
      <c r="R44" s="405"/>
      <c r="S44" s="295"/>
    </row>
    <row r="45" spans="1:19" x14ac:dyDescent="0.25">
      <c r="A45" s="399"/>
      <c r="B45" s="400"/>
      <c r="C45" s="401"/>
      <c r="D45" s="403"/>
      <c r="E45" s="302"/>
      <c r="F45" s="303"/>
      <c r="G45" s="304"/>
      <c r="H45" s="305"/>
      <c r="I45" s="306"/>
      <c r="J45" s="307"/>
      <c r="K45" s="290"/>
      <c r="L45" s="340"/>
      <c r="M45" s="282"/>
      <c r="N45" s="331"/>
      <c r="O45" s="283"/>
      <c r="P45" s="283"/>
      <c r="Q45" s="406"/>
      <c r="R45" s="407"/>
      <c r="S45" s="341"/>
    </row>
    <row r="46" spans="1:19" ht="15.75" thickBot="1" x14ac:dyDescent="0.3">
      <c r="A46" s="204" t="s">
        <v>90</v>
      </c>
      <c r="B46" s="205"/>
      <c r="C46" s="205"/>
      <c r="D46" s="206" t="s">
        <v>58</v>
      </c>
      <c r="E46" s="302"/>
      <c r="F46" s="303"/>
      <c r="G46" s="304"/>
      <c r="H46" s="305"/>
      <c r="I46" s="342"/>
      <c r="J46" s="307"/>
      <c r="K46" s="290"/>
      <c r="L46" s="308"/>
      <c r="M46" s="282"/>
      <c r="N46" s="343"/>
      <c r="O46" s="283"/>
      <c r="P46" s="283"/>
      <c r="Q46" s="408"/>
      <c r="R46" s="409"/>
      <c r="S46" s="295"/>
    </row>
    <row r="47" spans="1:19" ht="16.5" x14ac:dyDescent="0.25">
      <c r="A47" s="410" t="s">
        <v>91</v>
      </c>
      <c r="B47" s="411"/>
      <c r="C47" s="412"/>
      <c r="D47" s="352" t="s">
        <v>58</v>
      </c>
      <c r="E47" s="227" t="s">
        <v>92</v>
      </c>
      <c r="F47" s="231"/>
      <c r="G47" s="231"/>
      <c r="H47" s="231"/>
      <c r="I47" s="231"/>
      <c r="J47" s="231"/>
      <c r="K47" s="231"/>
      <c r="L47" s="230" t="s">
        <v>58</v>
      </c>
      <c r="M47" s="233"/>
      <c r="N47" s="231"/>
      <c r="O47" s="231"/>
      <c r="P47" s="231"/>
      <c r="Q47" s="413" t="s">
        <v>93</v>
      </c>
      <c r="R47" s="414"/>
      <c r="S47" s="344" t="s">
        <v>94</v>
      </c>
    </row>
    <row r="48" spans="1:19" x14ac:dyDescent="0.25">
      <c r="A48" s="379"/>
      <c r="B48" s="380"/>
      <c r="C48" s="381"/>
      <c r="D48" s="385"/>
      <c r="E48" s="345"/>
      <c r="F48" s="346"/>
      <c r="G48" s="346"/>
      <c r="H48" s="346"/>
      <c r="I48" s="346"/>
      <c r="J48" s="346"/>
      <c r="K48" s="346"/>
      <c r="L48" s="347"/>
      <c r="M48" s="348"/>
      <c r="N48" s="346"/>
      <c r="O48" s="346"/>
      <c r="P48" s="346"/>
      <c r="Q48" s="387"/>
      <c r="R48" s="388"/>
      <c r="S48" s="349"/>
    </row>
    <row r="49" spans="1:19" ht="15.75" thickBot="1" x14ac:dyDescent="0.3">
      <c r="A49" s="382"/>
      <c r="B49" s="383"/>
      <c r="C49" s="384"/>
      <c r="D49" s="386"/>
      <c r="E49" s="350"/>
      <c r="F49" s="240"/>
      <c r="G49" s="240"/>
      <c r="H49" s="240"/>
      <c r="I49" s="240"/>
      <c r="J49" s="240"/>
      <c r="K49" s="240"/>
      <c r="L49" s="389"/>
      <c r="M49" s="390"/>
      <c r="N49" s="390"/>
      <c r="O49" s="390"/>
      <c r="P49" s="391"/>
      <c r="Q49" s="392">
        <f>SUM(Q35:R46)</f>
        <v>0</v>
      </c>
      <c r="R49" s="393"/>
      <c r="S49" s="351"/>
    </row>
  </sheetData>
  <mergeCells count="75">
    <mergeCell ref="H1:P3"/>
    <mergeCell ref="Q1:S1"/>
    <mergeCell ref="Q2:S2"/>
    <mergeCell ref="Q3:S3"/>
    <mergeCell ref="A4:E4"/>
    <mergeCell ref="F4:G4"/>
    <mergeCell ref="H4:N4"/>
    <mergeCell ref="O4:P4"/>
    <mergeCell ref="Q4:S4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O7:P7"/>
    <mergeCell ref="Q7:S7"/>
    <mergeCell ref="Q8:Q10"/>
    <mergeCell ref="R8:S10"/>
    <mergeCell ref="B9:B10"/>
    <mergeCell ref="C9:C10"/>
    <mergeCell ref="F9:I9"/>
    <mergeCell ref="K9:K10"/>
    <mergeCell ref="N9:N10"/>
    <mergeCell ref="O9:O10"/>
    <mergeCell ref="R21:S21"/>
    <mergeCell ref="P9:P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2:S22"/>
    <mergeCell ref="R23:S23"/>
    <mergeCell ref="R24:S24"/>
    <mergeCell ref="R27:S27"/>
    <mergeCell ref="A28:D28"/>
    <mergeCell ref="E28:M28"/>
    <mergeCell ref="O28:Q28"/>
    <mergeCell ref="R28:S29"/>
    <mergeCell ref="Q46:R46"/>
    <mergeCell ref="A47:C47"/>
    <mergeCell ref="Q47:R47"/>
    <mergeCell ref="Q39:R39"/>
    <mergeCell ref="Q40:R40"/>
    <mergeCell ref="A41:D43"/>
    <mergeCell ref="Q41:R41"/>
    <mergeCell ref="Q42:R42"/>
    <mergeCell ref="Q43:R43"/>
    <mergeCell ref="R25:S25"/>
    <mergeCell ref="R26:S26"/>
    <mergeCell ref="A44:C45"/>
    <mergeCell ref="D44:D45"/>
    <mergeCell ref="Q44:R44"/>
    <mergeCell ref="Q45:R45"/>
    <mergeCell ref="Q32:R33"/>
    <mergeCell ref="S32:S33"/>
    <mergeCell ref="Q35:R35"/>
    <mergeCell ref="Q36:R36"/>
    <mergeCell ref="Q37:R37"/>
    <mergeCell ref="Q38:R38"/>
    <mergeCell ref="A48:C49"/>
    <mergeCell ref="D48:D49"/>
    <mergeCell ref="Q48:R48"/>
    <mergeCell ref="L49:P49"/>
    <mergeCell ref="Q49:R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2049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47625</xdr:rowOff>
              </to>
            </anchor>
          </objectPr>
        </oleObject>
      </mc:Choice>
      <mc:Fallback>
        <oleObject progId="PBrush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D30E-5561-4204-A215-05AC7FED60DA}">
  <dimension ref="A1:S49"/>
  <sheetViews>
    <sheetView workbookViewId="0">
      <selection activeCell="G20" sqref="G20"/>
    </sheetView>
  </sheetViews>
  <sheetFormatPr defaultRowHeight="15" x14ac:dyDescent="0.25"/>
  <cols>
    <col min="17" max="17" width="10.85546875" customWidth="1"/>
  </cols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507"/>
      <c r="I1" s="508"/>
      <c r="J1" s="508"/>
      <c r="K1" s="508"/>
      <c r="L1" s="508"/>
      <c r="M1" s="508"/>
      <c r="N1" s="508"/>
      <c r="O1" s="508"/>
      <c r="P1" s="508"/>
      <c r="Q1" s="512"/>
      <c r="R1" s="511"/>
      <c r="S1" s="511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509"/>
      <c r="I2" s="508"/>
      <c r="J2" s="508"/>
      <c r="K2" s="508"/>
      <c r="L2" s="508"/>
      <c r="M2" s="508"/>
      <c r="N2" s="508"/>
      <c r="O2" s="508"/>
      <c r="P2" s="508"/>
      <c r="Q2" s="513" t="s">
        <v>17</v>
      </c>
      <c r="R2" s="514"/>
      <c r="S2" s="450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510"/>
      <c r="I3" s="511"/>
      <c r="J3" s="511"/>
      <c r="K3" s="511"/>
      <c r="L3" s="511"/>
      <c r="M3" s="511"/>
      <c r="N3" s="511"/>
      <c r="O3" s="511"/>
      <c r="P3" s="511"/>
      <c r="Q3" s="515" t="s">
        <v>19</v>
      </c>
      <c r="R3" s="516"/>
      <c r="S3" s="517"/>
    </row>
    <row r="4" spans="1:19" x14ac:dyDescent="0.25">
      <c r="A4" s="518" t="s">
        <v>20</v>
      </c>
      <c r="B4" s="514"/>
      <c r="C4" s="514"/>
      <c r="D4" s="514"/>
      <c r="E4" s="449"/>
      <c r="F4" s="519" t="s">
        <v>21</v>
      </c>
      <c r="G4" s="450"/>
      <c r="H4" s="518" t="s">
        <v>22</v>
      </c>
      <c r="I4" s="514"/>
      <c r="J4" s="514"/>
      <c r="K4" s="514"/>
      <c r="L4" s="514"/>
      <c r="M4" s="514"/>
      <c r="N4" s="449"/>
      <c r="O4" s="519" t="s">
        <v>23</v>
      </c>
      <c r="P4" s="449"/>
      <c r="Q4" s="496" t="s">
        <v>24</v>
      </c>
      <c r="R4" s="498"/>
      <c r="S4" s="499"/>
    </row>
    <row r="5" spans="1:19" x14ac:dyDescent="0.25">
      <c r="A5" s="480" t="s">
        <v>25</v>
      </c>
      <c r="B5" s="481"/>
      <c r="C5" s="481"/>
      <c r="D5" s="481"/>
      <c r="E5" s="482"/>
      <c r="F5" s="483" t="s">
        <v>26</v>
      </c>
      <c r="G5" s="484"/>
      <c r="H5" s="487" t="s">
        <v>98</v>
      </c>
      <c r="I5" s="488"/>
      <c r="J5" s="488"/>
      <c r="K5" s="488"/>
      <c r="L5" s="488"/>
      <c r="M5" s="488"/>
      <c r="N5" s="489"/>
      <c r="O5" s="490">
        <v>45566</v>
      </c>
      <c r="P5" s="491"/>
      <c r="Q5" s="492" t="s">
        <v>101</v>
      </c>
      <c r="R5" s="493"/>
      <c r="S5" s="494"/>
    </row>
    <row r="6" spans="1:19" x14ac:dyDescent="0.25">
      <c r="A6" s="480"/>
      <c r="B6" s="481"/>
      <c r="C6" s="481"/>
      <c r="D6" s="481"/>
      <c r="E6" s="482"/>
      <c r="F6" s="483"/>
      <c r="G6" s="484"/>
      <c r="H6" s="487"/>
      <c r="I6" s="495"/>
      <c r="J6" s="495"/>
      <c r="K6" s="495"/>
      <c r="L6" s="488"/>
      <c r="M6" s="488"/>
      <c r="N6" s="489"/>
      <c r="O6" s="496" t="s">
        <v>27</v>
      </c>
      <c r="P6" s="497"/>
      <c r="Q6" s="496" t="s">
        <v>28</v>
      </c>
      <c r="R6" s="498"/>
      <c r="S6" s="499"/>
    </row>
    <row r="7" spans="1:19" ht="15.75" thickBot="1" x14ac:dyDescent="0.3">
      <c r="A7" s="500"/>
      <c r="B7" s="501"/>
      <c r="C7" s="501"/>
      <c r="D7" s="501"/>
      <c r="E7" s="502"/>
      <c r="F7" s="485"/>
      <c r="G7" s="486"/>
      <c r="H7" s="503"/>
      <c r="I7" s="504"/>
      <c r="J7" s="504"/>
      <c r="K7" s="504"/>
      <c r="L7" s="505"/>
      <c r="M7" s="505"/>
      <c r="N7" s="506"/>
      <c r="O7" s="459">
        <v>5550177</v>
      </c>
      <c r="P7" s="460"/>
      <c r="Q7" s="461"/>
      <c r="R7" s="462"/>
      <c r="S7" s="463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464" t="s">
        <v>33</v>
      </c>
      <c r="R8" s="467" t="s">
        <v>34</v>
      </c>
      <c r="S8" s="468"/>
    </row>
    <row r="9" spans="1:19" ht="18" x14ac:dyDescent="0.25">
      <c r="A9" s="38" t="s">
        <v>35</v>
      </c>
      <c r="B9" s="473" t="s">
        <v>36</v>
      </c>
      <c r="C9" s="473" t="s">
        <v>37</v>
      </c>
      <c r="D9" s="39" t="s">
        <v>38</v>
      </c>
      <c r="E9" s="39"/>
      <c r="F9" s="475" t="s">
        <v>39</v>
      </c>
      <c r="G9" s="476"/>
      <c r="H9" s="476"/>
      <c r="I9" s="477"/>
      <c r="J9" s="40" t="s">
        <v>40</v>
      </c>
      <c r="K9" s="478" t="s">
        <v>41</v>
      </c>
      <c r="L9" s="41" t="s">
        <v>42</v>
      </c>
      <c r="M9" s="42"/>
      <c r="N9" s="479" t="s">
        <v>43</v>
      </c>
      <c r="O9" s="479" t="s">
        <v>44</v>
      </c>
      <c r="P9" s="453" t="s">
        <v>45</v>
      </c>
      <c r="Q9" s="465"/>
      <c r="R9" s="469"/>
      <c r="S9" s="470"/>
    </row>
    <row r="10" spans="1:19" ht="18.75" thickBot="1" x14ac:dyDescent="0.3">
      <c r="A10" s="43" t="s">
        <v>46</v>
      </c>
      <c r="B10" s="523"/>
      <c r="C10" s="523"/>
      <c r="D10" s="44" t="s">
        <v>47</v>
      </c>
      <c r="E10" s="44" t="s">
        <v>48</v>
      </c>
      <c r="F10" s="45" t="s">
        <v>106</v>
      </c>
      <c r="G10" s="45" t="s">
        <v>107</v>
      </c>
      <c r="H10" s="45" t="s">
        <v>108</v>
      </c>
      <c r="I10" s="46" t="s">
        <v>52</v>
      </c>
      <c r="J10" s="47" t="s">
        <v>53</v>
      </c>
      <c r="K10" s="474"/>
      <c r="L10" s="40" t="s">
        <v>54</v>
      </c>
      <c r="M10" s="48" t="s">
        <v>55</v>
      </c>
      <c r="N10" s="520"/>
      <c r="O10" s="454"/>
      <c r="P10" s="520"/>
      <c r="Q10" s="466"/>
      <c r="R10" s="471"/>
      <c r="S10" s="472"/>
    </row>
    <row r="11" spans="1:19" x14ac:dyDescent="0.25">
      <c r="A11" s="49">
        <v>45580</v>
      </c>
      <c r="B11" s="50" t="s">
        <v>101</v>
      </c>
      <c r="C11" s="51" t="s">
        <v>103</v>
      </c>
      <c r="D11" s="52">
        <v>0.45833333333333331</v>
      </c>
      <c r="E11" s="52"/>
      <c r="F11" s="53"/>
      <c r="G11" s="53">
        <v>20</v>
      </c>
      <c r="H11" s="53">
        <v>36</v>
      </c>
      <c r="I11" s="54">
        <f>SUM(F11:H11)</f>
        <v>56</v>
      </c>
      <c r="J11" s="226">
        <v>169.63</v>
      </c>
      <c r="K11" s="55">
        <f t="shared" ref="K11:K26" si="0">SUM(I11:J11)</f>
        <v>225.63</v>
      </c>
      <c r="L11" s="56">
        <f>5.8+1.9</f>
        <v>7.6999999999999993</v>
      </c>
      <c r="M11" s="56"/>
      <c r="N11" s="57">
        <v>0.67</v>
      </c>
      <c r="O11" s="58">
        <f>ROUND(((L11+M11)*N11),2)</f>
        <v>5.16</v>
      </c>
      <c r="P11" s="59"/>
      <c r="Q11" s="60">
        <f>P11+O11+K11</f>
        <v>230.79</v>
      </c>
      <c r="R11" s="521" t="s">
        <v>109</v>
      </c>
      <c r="S11" s="522"/>
    </row>
    <row r="12" spans="1:19" x14ac:dyDescent="0.25">
      <c r="A12" s="61">
        <v>45581</v>
      </c>
      <c r="B12" s="62"/>
      <c r="C12" s="63"/>
      <c r="D12" s="64"/>
      <c r="E12" s="64"/>
      <c r="F12" s="65">
        <v>18</v>
      </c>
      <c r="G12" s="65">
        <v>20</v>
      </c>
      <c r="H12" s="65">
        <v>36</v>
      </c>
      <c r="I12" s="55">
        <f t="shared" ref="I12:I27" si="1">SUM(F12:H12)</f>
        <v>74</v>
      </c>
      <c r="J12" s="55">
        <v>169.63</v>
      </c>
      <c r="K12" s="55">
        <f t="shared" si="0"/>
        <v>243.63</v>
      </c>
      <c r="L12" s="66"/>
      <c r="M12" s="66"/>
      <c r="N12" s="67">
        <v>0.67</v>
      </c>
      <c r="O12" s="68">
        <f>ROUND(((L12+M12)*N12),2)</f>
        <v>0</v>
      </c>
      <c r="P12" s="69"/>
      <c r="Q12" s="60">
        <f>P12+O12+K12</f>
        <v>243.63</v>
      </c>
      <c r="R12" s="457" t="s">
        <v>110</v>
      </c>
      <c r="S12" s="458"/>
    </row>
    <row r="13" spans="1:19" x14ac:dyDescent="0.25">
      <c r="A13" s="70">
        <v>45582</v>
      </c>
      <c r="B13" s="63"/>
      <c r="C13" s="62"/>
      <c r="D13" s="64"/>
      <c r="E13" s="64"/>
      <c r="F13" s="65">
        <v>18</v>
      </c>
      <c r="G13" s="65">
        <v>20</v>
      </c>
      <c r="H13" s="65">
        <v>36</v>
      </c>
      <c r="I13" s="55">
        <f t="shared" si="1"/>
        <v>74</v>
      </c>
      <c r="J13" s="55">
        <v>169.63</v>
      </c>
      <c r="K13" s="55">
        <f t="shared" si="0"/>
        <v>243.63</v>
      </c>
      <c r="L13" s="66"/>
      <c r="M13" s="66"/>
      <c r="N13" s="67">
        <v>0.67</v>
      </c>
      <c r="O13" s="68">
        <f t="shared" ref="O13:O27" si="2">ROUND(((L13+M13)*N13),2)</f>
        <v>0</v>
      </c>
      <c r="P13" s="69"/>
      <c r="Q13" s="60">
        <f t="shared" ref="Q13:Q27" si="3">P13+O13+K13</f>
        <v>243.63</v>
      </c>
      <c r="R13" s="457" t="s">
        <v>111</v>
      </c>
      <c r="S13" s="458"/>
    </row>
    <row r="14" spans="1:19" x14ac:dyDescent="0.25">
      <c r="A14" s="70">
        <v>45583</v>
      </c>
      <c r="B14" s="63"/>
      <c r="C14" s="62"/>
      <c r="D14" s="64"/>
      <c r="E14" s="64"/>
      <c r="F14" s="65">
        <v>18</v>
      </c>
      <c r="G14" s="65">
        <v>20</v>
      </c>
      <c r="H14" s="65">
        <v>36</v>
      </c>
      <c r="I14" s="55">
        <f t="shared" si="1"/>
        <v>74</v>
      </c>
      <c r="J14" s="55">
        <v>169.63</v>
      </c>
      <c r="K14" s="55">
        <f t="shared" si="0"/>
        <v>243.63</v>
      </c>
      <c r="L14" s="225"/>
      <c r="M14" s="66"/>
      <c r="N14" s="71">
        <v>0.67</v>
      </c>
      <c r="O14" s="68">
        <f t="shared" si="2"/>
        <v>0</v>
      </c>
      <c r="P14" s="69"/>
      <c r="Q14" s="60">
        <f t="shared" si="3"/>
        <v>243.63</v>
      </c>
      <c r="R14" s="457" t="s">
        <v>112</v>
      </c>
      <c r="S14" s="458"/>
    </row>
    <row r="15" spans="1:19" x14ac:dyDescent="0.25">
      <c r="A15" s="70">
        <v>45584</v>
      </c>
      <c r="B15" s="63" t="s">
        <v>103</v>
      </c>
      <c r="C15" s="62" t="s">
        <v>101</v>
      </c>
      <c r="D15" s="64"/>
      <c r="E15" s="64">
        <v>0.75</v>
      </c>
      <c r="F15" s="65">
        <v>18</v>
      </c>
      <c r="G15" s="65">
        <v>20</v>
      </c>
      <c r="H15" s="65"/>
      <c r="I15" s="55">
        <f t="shared" si="1"/>
        <v>38</v>
      </c>
      <c r="J15" s="55"/>
      <c r="K15" s="55">
        <f t="shared" si="0"/>
        <v>38</v>
      </c>
      <c r="L15" s="66"/>
      <c r="M15" s="66"/>
      <c r="N15" s="71">
        <v>0.67</v>
      </c>
      <c r="O15" s="68">
        <f t="shared" si="2"/>
        <v>0</v>
      </c>
      <c r="P15" s="69">
        <v>336</v>
      </c>
      <c r="Q15" s="60">
        <f t="shared" si="3"/>
        <v>374</v>
      </c>
      <c r="R15" s="434"/>
      <c r="S15" s="435"/>
    </row>
    <row r="16" spans="1:19" x14ac:dyDescent="0.25">
      <c r="A16" s="70"/>
      <c r="B16" s="63"/>
      <c r="C16" s="62"/>
      <c r="D16" s="64"/>
      <c r="E16" s="64"/>
      <c r="F16" s="65"/>
      <c r="G16" s="65"/>
      <c r="H16" s="65"/>
      <c r="I16" s="55">
        <f t="shared" si="1"/>
        <v>0</v>
      </c>
      <c r="J16" s="55"/>
      <c r="K16" s="55">
        <f t="shared" si="0"/>
        <v>0</v>
      </c>
      <c r="L16" s="66"/>
      <c r="M16" s="66"/>
      <c r="N16" s="71">
        <v>0.67</v>
      </c>
      <c r="O16" s="68">
        <f t="shared" si="2"/>
        <v>0</v>
      </c>
      <c r="P16" s="69"/>
      <c r="Q16" s="60">
        <f t="shared" si="3"/>
        <v>0</v>
      </c>
      <c r="R16" s="434"/>
      <c r="S16" s="435"/>
    </row>
    <row r="17" spans="1:19" x14ac:dyDescent="0.25">
      <c r="A17" s="70"/>
      <c r="B17" s="63"/>
      <c r="C17" s="62"/>
      <c r="D17" s="64"/>
      <c r="E17" s="64"/>
      <c r="F17" s="65"/>
      <c r="G17" s="65"/>
      <c r="H17" s="65"/>
      <c r="I17" s="55">
        <f t="shared" si="1"/>
        <v>0</v>
      </c>
      <c r="J17" s="55"/>
      <c r="K17" s="55">
        <f t="shared" si="0"/>
        <v>0</v>
      </c>
      <c r="L17" s="66"/>
      <c r="M17" s="66"/>
      <c r="N17" s="71">
        <v>0.67</v>
      </c>
      <c r="O17" s="68">
        <f t="shared" si="2"/>
        <v>0</v>
      </c>
      <c r="P17" s="69"/>
      <c r="Q17" s="60">
        <f t="shared" si="3"/>
        <v>0</v>
      </c>
      <c r="R17" s="434"/>
      <c r="S17" s="435"/>
    </row>
    <row r="18" spans="1:19" x14ac:dyDescent="0.25">
      <c r="A18" s="70"/>
      <c r="B18" s="63"/>
      <c r="C18" s="62"/>
      <c r="D18" s="64"/>
      <c r="E18" s="64"/>
      <c r="F18" s="65"/>
      <c r="G18" s="65"/>
      <c r="H18" s="65"/>
      <c r="I18" s="55">
        <f t="shared" si="1"/>
        <v>0</v>
      </c>
      <c r="J18" s="55"/>
      <c r="K18" s="55">
        <f t="shared" si="0"/>
        <v>0</v>
      </c>
      <c r="L18" s="66"/>
      <c r="M18" s="66"/>
      <c r="N18" s="71">
        <v>0.67</v>
      </c>
      <c r="O18" s="68">
        <f t="shared" si="2"/>
        <v>0</v>
      </c>
      <c r="P18" s="69"/>
      <c r="Q18" s="60">
        <f t="shared" si="3"/>
        <v>0</v>
      </c>
      <c r="R18" s="434"/>
      <c r="S18" s="435"/>
    </row>
    <row r="19" spans="1:19" x14ac:dyDescent="0.25">
      <c r="A19" s="70"/>
      <c r="B19" s="63"/>
      <c r="C19" s="62"/>
      <c r="D19" s="64"/>
      <c r="E19" s="64"/>
      <c r="F19" s="65"/>
      <c r="G19" s="65"/>
      <c r="H19" s="65"/>
      <c r="I19" s="55">
        <f t="shared" si="1"/>
        <v>0</v>
      </c>
      <c r="J19" s="55"/>
      <c r="K19" s="55">
        <f t="shared" si="0"/>
        <v>0</v>
      </c>
      <c r="L19" s="66"/>
      <c r="M19" s="66"/>
      <c r="N19" s="71">
        <v>0.67</v>
      </c>
      <c r="O19" s="68">
        <f t="shared" si="2"/>
        <v>0</v>
      </c>
      <c r="P19" s="69"/>
      <c r="Q19" s="60">
        <f t="shared" si="3"/>
        <v>0</v>
      </c>
      <c r="R19" s="434"/>
      <c r="S19" s="435"/>
    </row>
    <row r="20" spans="1:19" x14ac:dyDescent="0.25">
      <c r="A20" s="70"/>
      <c r="B20" s="63"/>
      <c r="C20" s="62"/>
      <c r="D20" s="64"/>
      <c r="E20" s="64"/>
      <c r="F20" s="65"/>
      <c r="G20" s="65"/>
      <c r="H20" s="65"/>
      <c r="I20" s="55">
        <f t="shared" si="1"/>
        <v>0</v>
      </c>
      <c r="J20" s="55"/>
      <c r="K20" s="55">
        <f t="shared" si="0"/>
        <v>0</v>
      </c>
      <c r="L20" s="66"/>
      <c r="M20" s="66"/>
      <c r="N20" s="71">
        <v>0.67</v>
      </c>
      <c r="O20" s="68">
        <f t="shared" si="2"/>
        <v>0</v>
      </c>
      <c r="P20" s="69"/>
      <c r="Q20" s="60">
        <f t="shared" si="3"/>
        <v>0</v>
      </c>
      <c r="R20" s="434"/>
      <c r="S20" s="435"/>
    </row>
    <row r="21" spans="1:19" x14ac:dyDescent="0.25">
      <c r="A21" s="70"/>
      <c r="B21" s="63"/>
      <c r="C21" s="62"/>
      <c r="D21" s="64"/>
      <c r="E21" s="64"/>
      <c r="F21" s="65"/>
      <c r="G21" s="65"/>
      <c r="H21" s="65"/>
      <c r="I21" s="55">
        <f t="shared" si="1"/>
        <v>0</v>
      </c>
      <c r="J21" s="55"/>
      <c r="K21" s="55">
        <f t="shared" si="0"/>
        <v>0</v>
      </c>
      <c r="L21" s="66"/>
      <c r="M21" s="66"/>
      <c r="N21" s="71">
        <v>0.67</v>
      </c>
      <c r="O21" s="68">
        <f t="shared" si="2"/>
        <v>0</v>
      </c>
      <c r="P21" s="69"/>
      <c r="Q21" s="60">
        <f t="shared" si="3"/>
        <v>0</v>
      </c>
      <c r="R21" s="434"/>
      <c r="S21" s="435"/>
    </row>
    <row r="22" spans="1:19" x14ac:dyDescent="0.25">
      <c r="A22" s="72"/>
      <c r="B22" s="73"/>
      <c r="C22" s="74"/>
      <c r="D22" s="64"/>
      <c r="E22" s="64"/>
      <c r="F22" s="65"/>
      <c r="G22" s="65"/>
      <c r="H22" s="65"/>
      <c r="I22" s="55">
        <f t="shared" si="1"/>
        <v>0</v>
      </c>
      <c r="J22" s="55"/>
      <c r="K22" s="55">
        <f t="shared" si="0"/>
        <v>0</v>
      </c>
      <c r="L22" s="66"/>
      <c r="M22" s="66"/>
      <c r="N22" s="71">
        <v>0.67</v>
      </c>
      <c r="O22" s="68">
        <f t="shared" si="2"/>
        <v>0</v>
      </c>
      <c r="P22" s="69"/>
      <c r="Q22" s="60">
        <f t="shared" si="3"/>
        <v>0</v>
      </c>
      <c r="R22" s="434"/>
      <c r="S22" s="435"/>
    </row>
    <row r="23" spans="1:19" x14ac:dyDescent="0.25">
      <c r="A23" s="75"/>
      <c r="B23" s="73"/>
      <c r="C23" s="74"/>
      <c r="D23" s="64"/>
      <c r="E23" s="64"/>
      <c r="F23" s="65"/>
      <c r="G23" s="65"/>
      <c r="H23" s="65"/>
      <c r="I23" s="55">
        <f t="shared" si="1"/>
        <v>0</v>
      </c>
      <c r="J23" s="55"/>
      <c r="K23" s="55">
        <f t="shared" si="0"/>
        <v>0</v>
      </c>
      <c r="L23" s="66"/>
      <c r="M23" s="66"/>
      <c r="N23" s="71">
        <v>0.67</v>
      </c>
      <c r="O23" s="68">
        <f t="shared" si="2"/>
        <v>0</v>
      </c>
      <c r="P23" s="69"/>
      <c r="Q23" s="60">
        <f t="shared" si="3"/>
        <v>0</v>
      </c>
      <c r="R23" s="434"/>
      <c r="S23" s="435"/>
    </row>
    <row r="24" spans="1:19" x14ac:dyDescent="0.25">
      <c r="A24" s="75"/>
      <c r="B24" s="73"/>
      <c r="C24" s="74"/>
      <c r="D24" s="64"/>
      <c r="E24" s="64"/>
      <c r="F24" s="65"/>
      <c r="G24" s="65"/>
      <c r="H24" s="65"/>
      <c r="I24" s="55">
        <f t="shared" si="1"/>
        <v>0</v>
      </c>
      <c r="J24" s="55"/>
      <c r="K24" s="55">
        <f t="shared" si="0"/>
        <v>0</v>
      </c>
      <c r="L24" s="66"/>
      <c r="M24" s="66"/>
      <c r="N24" s="71">
        <v>0.67</v>
      </c>
      <c r="O24" s="68">
        <f t="shared" si="2"/>
        <v>0</v>
      </c>
      <c r="P24" s="69"/>
      <c r="Q24" s="60">
        <f t="shared" si="3"/>
        <v>0</v>
      </c>
      <c r="R24" s="436"/>
      <c r="S24" s="437"/>
    </row>
    <row r="25" spans="1:19" x14ac:dyDescent="0.25">
      <c r="A25" s="75"/>
      <c r="B25" s="73"/>
      <c r="C25" s="74"/>
      <c r="D25" s="64"/>
      <c r="E25" s="64"/>
      <c r="F25" s="65"/>
      <c r="G25" s="65"/>
      <c r="H25" s="65"/>
      <c r="I25" s="55">
        <f t="shared" si="1"/>
        <v>0</v>
      </c>
      <c r="J25" s="55"/>
      <c r="K25" s="55">
        <f t="shared" si="0"/>
        <v>0</v>
      </c>
      <c r="L25" s="66"/>
      <c r="M25" s="66"/>
      <c r="N25" s="71">
        <v>0.67</v>
      </c>
      <c r="O25" s="68">
        <f t="shared" si="2"/>
        <v>0</v>
      </c>
      <c r="P25" s="69"/>
      <c r="Q25" s="60">
        <f t="shared" si="3"/>
        <v>0</v>
      </c>
      <c r="R25" s="394"/>
      <c r="S25" s="395"/>
    </row>
    <row r="26" spans="1:19" x14ac:dyDescent="0.25">
      <c r="A26" s="75"/>
      <c r="B26" s="73"/>
      <c r="C26" s="74"/>
      <c r="D26" s="64"/>
      <c r="E26" s="64"/>
      <c r="F26" s="65"/>
      <c r="G26" s="65"/>
      <c r="H26" s="65"/>
      <c r="I26" s="55">
        <f t="shared" si="1"/>
        <v>0</v>
      </c>
      <c r="J26" s="55"/>
      <c r="K26" s="55">
        <f t="shared" si="0"/>
        <v>0</v>
      </c>
      <c r="L26" s="66"/>
      <c r="M26" s="66"/>
      <c r="N26" s="71">
        <v>0.67</v>
      </c>
      <c r="O26" s="68">
        <f t="shared" si="2"/>
        <v>0</v>
      </c>
      <c r="P26" s="69"/>
      <c r="Q26" s="60">
        <f t="shared" si="3"/>
        <v>0</v>
      </c>
      <c r="R26" s="394"/>
      <c r="S26" s="395"/>
    </row>
    <row r="27" spans="1:19" ht="15.75" thickBot="1" x14ac:dyDescent="0.3">
      <c r="A27" s="75"/>
      <c r="B27" s="76"/>
      <c r="C27" s="77"/>
      <c r="D27" s="78"/>
      <c r="E27" s="78"/>
      <c r="F27" s="79"/>
      <c r="G27" s="79"/>
      <c r="H27" s="79"/>
      <c r="I27" s="80">
        <f t="shared" si="1"/>
        <v>0</v>
      </c>
      <c r="J27" s="80"/>
      <c r="K27" s="80">
        <f>SUM(I27:J27)</f>
        <v>0</v>
      </c>
      <c r="L27" s="81"/>
      <c r="M27" s="81"/>
      <c r="N27" s="71">
        <v>0.67</v>
      </c>
      <c r="O27" s="82">
        <f t="shared" si="2"/>
        <v>0</v>
      </c>
      <c r="P27" s="83"/>
      <c r="Q27" s="60">
        <f t="shared" si="3"/>
        <v>0</v>
      </c>
      <c r="R27" s="438"/>
      <c r="S27" s="439"/>
    </row>
    <row r="28" spans="1:19" ht="15.75" thickBot="1" x14ac:dyDescent="0.3">
      <c r="A28" s="440" t="s">
        <v>56</v>
      </c>
      <c r="B28" s="441"/>
      <c r="C28" s="441"/>
      <c r="D28" s="442"/>
      <c r="E28" s="443" t="s">
        <v>57</v>
      </c>
      <c r="F28" s="444"/>
      <c r="G28" s="444"/>
      <c r="H28" s="444"/>
      <c r="I28" s="444"/>
      <c r="J28" s="444"/>
      <c r="K28" s="445"/>
      <c r="L28" s="445"/>
      <c r="M28" s="446"/>
      <c r="N28" s="84"/>
      <c r="O28" s="447"/>
      <c r="P28" s="448"/>
      <c r="Q28" s="449"/>
      <c r="R28" s="447"/>
      <c r="S28" s="450"/>
    </row>
    <row r="29" spans="1:19" ht="15.75" thickBot="1" x14ac:dyDescent="0.3">
      <c r="A29" s="85" t="s">
        <v>58</v>
      </c>
      <c r="B29" s="86" t="s">
        <v>59</v>
      </c>
      <c r="C29" s="86" t="s">
        <v>60</v>
      </c>
      <c r="D29" s="87" t="s">
        <v>61</v>
      </c>
      <c r="E29" s="88"/>
      <c r="F29" s="89">
        <f>SUM(F11:F27)</f>
        <v>72</v>
      </c>
      <c r="G29" s="89">
        <f t="shared" ref="G29:M29" si="4">SUM(G11:G27)</f>
        <v>100</v>
      </c>
      <c r="H29" s="89">
        <f t="shared" si="4"/>
        <v>144</v>
      </c>
      <c r="I29" s="89">
        <f t="shared" si="4"/>
        <v>316</v>
      </c>
      <c r="J29" s="89">
        <f t="shared" si="4"/>
        <v>678.52</v>
      </c>
      <c r="K29" s="89">
        <f t="shared" si="4"/>
        <v>994.52</v>
      </c>
      <c r="L29" s="90">
        <f t="shared" si="4"/>
        <v>7.6999999999999993</v>
      </c>
      <c r="M29" s="90">
        <f t="shared" si="4"/>
        <v>0</v>
      </c>
      <c r="N29" s="91"/>
      <c r="O29" s="89">
        <f>SUM(O11:O27)</f>
        <v>5.16</v>
      </c>
      <c r="P29" s="89">
        <f>SUM(P11:P27)</f>
        <v>336</v>
      </c>
      <c r="Q29" s="92">
        <f>SUM(Q11:Q27)</f>
        <v>1335.6799999999998</v>
      </c>
      <c r="R29" s="451"/>
      <c r="S29" s="452"/>
    </row>
    <row r="30" spans="1:19" x14ac:dyDescent="0.25">
      <c r="A30" s="93">
        <v>45584</v>
      </c>
      <c r="B30" s="94" t="s">
        <v>113</v>
      </c>
      <c r="C30" s="95" t="s">
        <v>114</v>
      </c>
      <c r="D30" s="96">
        <v>236</v>
      </c>
      <c r="E30" s="227" t="s">
        <v>62</v>
      </c>
      <c r="F30" s="228"/>
      <c r="G30" s="229"/>
      <c r="H30" s="230" t="s">
        <v>63</v>
      </c>
      <c r="I30" s="231"/>
      <c r="J30" s="232"/>
      <c r="K30" s="230" t="s">
        <v>64</v>
      </c>
      <c r="L30" s="230" t="s">
        <v>65</v>
      </c>
      <c r="M30" s="233"/>
      <c r="N30" s="231"/>
      <c r="O30" s="232"/>
      <c r="P30" s="230" t="s">
        <v>66</v>
      </c>
      <c r="Q30" s="232"/>
      <c r="R30" s="234" t="s">
        <v>67</v>
      </c>
      <c r="S30" s="235" t="s">
        <v>68</v>
      </c>
    </row>
    <row r="31" spans="1:19" ht="15.75" thickBot="1" x14ac:dyDescent="0.3">
      <c r="A31" s="93">
        <v>45584</v>
      </c>
      <c r="B31" s="94" t="s">
        <v>115</v>
      </c>
      <c r="C31" s="94" t="s">
        <v>116</v>
      </c>
      <c r="D31" s="96">
        <v>100</v>
      </c>
      <c r="E31" s="236"/>
      <c r="F31" s="237"/>
      <c r="G31" s="238"/>
      <c r="H31" s="239"/>
      <c r="I31" s="240"/>
      <c r="J31" s="241"/>
      <c r="K31" s="239"/>
      <c r="L31" s="242"/>
      <c r="M31" s="243"/>
      <c r="N31" s="240"/>
      <c r="O31" s="241"/>
      <c r="P31" s="244"/>
      <c r="Q31" s="241"/>
      <c r="R31" s="245" t="s">
        <v>69</v>
      </c>
      <c r="S31" s="246"/>
    </row>
    <row r="32" spans="1:19" x14ac:dyDescent="0.25">
      <c r="A32" s="93"/>
      <c r="B32" s="94"/>
      <c r="C32" s="94"/>
      <c r="D32" s="96"/>
      <c r="E32" s="247" t="s">
        <v>70</v>
      </c>
      <c r="F32" s="248"/>
      <c r="G32" s="249" t="s">
        <v>71</v>
      </c>
      <c r="H32" s="250"/>
      <c r="I32" s="251" t="s">
        <v>72</v>
      </c>
      <c r="J32" s="251" t="s">
        <v>73</v>
      </c>
      <c r="K32" s="252" t="s">
        <v>74</v>
      </c>
      <c r="L32" s="253" t="s">
        <v>75</v>
      </c>
      <c r="M32" s="254" t="s">
        <v>76</v>
      </c>
      <c r="N32" s="251" t="s">
        <v>75</v>
      </c>
      <c r="O32" s="255" t="s">
        <v>72</v>
      </c>
      <c r="P32" s="255" t="s">
        <v>77</v>
      </c>
      <c r="Q32" s="428" t="s">
        <v>61</v>
      </c>
      <c r="R32" s="429"/>
      <c r="S32" s="432" t="s">
        <v>78</v>
      </c>
    </row>
    <row r="33" spans="1:19" x14ac:dyDescent="0.25">
      <c r="A33" s="93"/>
      <c r="B33" s="94"/>
      <c r="C33" s="94"/>
      <c r="D33" s="96"/>
      <c r="E33" s="256" t="s">
        <v>79</v>
      </c>
      <c r="F33" s="257" t="s">
        <v>80</v>
      </c>
      <c r="G33" s="258" t="s">
        <v>81</v>
      </c>
      <c r="H33" s="249" t="s">
        <v>82</v>
      </c>
      <c r="I33" s="259" t="s">
        <v>83</v>
      </c>
      <c r="J33" s="259" t="s">
        <v>83</v>
      </c>
      <c r="K33" s="260" t="s">
        <v>84</v>
      </c>
      <c r="L33" s="261" t="s">
        <v>85</v>
      </c>
      <c r="M33" s="253" t="s">
        <v>86</v>
      </c>
      <c r="N33" s="262" t="s">
        <v>87</v>
      </c>
      <c r="O33" s="251" t="s">
        <v>87</v>
      </c>
      <c r="P33" s="255" t="s">
        <v>88</v>
      </c>
      <c r="Q33" s="430"/>
      <c r="R33" s="431"/>
      <c r="S33" s="433"/>
    </row>
    <row r="34" spans="1:19" x14ac:dyDescent="0.25">
      <c r="A34" s="93"/>
      <c r="B34" s="133"/>
      <c r="C34" s="94"/>
      <c r="D34" s="96"/>
      <c r="E34" s="263"/>
      <c r="F34" s="264"/>
      <c r="G34" s="265"/>
      <c r="H34" s="266"/>
      <c r="I34" s="264"/>
      <c r="J34" s="267"/>
      <c r="K34" s="268"/>
      <c r="L34" s="269"/>
      <c r="M34" s="270"/>
      <c r="N34" s="267"/>
      <c r="O34" s="271"/>
      <c r="P34" s="271"/>
      <c r="Q34" s="272"/>
      <c r="R34" s="273"/>
      <c r="S34" s="274"/>
    </row>
    <row r="35" spans="1:19" x14ac:dyDescent="0.25">
      <c r="A35" s="93"/>
      <c r="B35" s="94"/>
      <c r="C35" s="133"/>
      <c r="D35" s="96"/>
      <c r="E35" s="275"/>
      <c r="F35" s="276"/>
      <c r="G35" s="277"/>
      <c r="H35" s="278"/>
      <c r="I35" s="276"/>
      <c r="J35" s="279"/>
      <c r="K35" s="280"/>
      <c r="L35" s="281"/>
      <c r="M35" s="282"/>
      <c r="N35" s="251"/>
      <c r="O35" s="283"/>
      <c r="P35" s="283"/>
      <c r="Q35" s="406"/>
      <c r="R35" s="407"/>
      <c r="S35" s="284"/>
    </row>
    <row r="36" spans="1:19" x14ac:dyDescent="0.25">
      <c r="A36" s="93"/>
      <c r="B36" s="94"/>
      <c r="C36" s="94"/>
      <c r="D36" s="96"/>
      <c r="E36" s="285"/>
      <c r="F36" s="286"/>
      <c r="G36" s="287"/>
      <c r="H36" s="288"/>
      <c r="I36" s="286"/>
      <c r="J36" s="289"/>
      <c r="K36" s="290"/>
      <c r="L36" s="291"/>
      <c r="M36" s="292"/>
      <c r="N36" s="293"/>
      <c r="O36" s="294"/>
      <c r="P36" s="294"/>
      <c r="Q36" s="404"/>
      <c r="R36" s="405"/>
      <c r="S36" s="295"/>
    </row>
    <row r="37" spans="1:19" x14ac:dyDescent="0.25">
      <c r="A37" s="93"/>
      <c r="B37" s="94"/>
      <c r="C37" s="94"/>
      <c r="D37" s="96"/>
      <c r="E37" s="296"/>
      <c r="F37" s="297"/>
      <c r="G37" s="298"/>
      <c r="H37" s="299"/>
      <c r="I37" s="300"/>
      <c r="J37" s="301"/>
      <c r="K37" s="280"/>
      <c r="L37" s="281"/>
      <c r="M37" s="282"/>
      <c r="N37" s="251"/>
      <c r="O37" s="283"/>
      <c r="P37" s="283"/>
      <c r="Q37" s="406"/>
      <c r="R37" s="407"/>
      <c r="S37" s="284"/>
    </row>
    <row r="38" spans="1:19" x14ac:dyDescent="0.25">
      <c r="A38" s="93"/>
      <c r="B38" s="94"/>
      <c r="C38" s="94"/>
      <c r="D38" s="96"/>
      <c r="E38" s="302"/>
      <c r="F38" s="303"/>
      <c r="G38" s="304"/>
      <c r="H38" s="305"/>
      <c r="I38" s="306"/>
      <c r="J38" s="307"/>
      <c r="K38" s="290"/>
      <c r="L38" s="308"/>
      <c r="M38" s="292"/>
      <c r="N38" s="293"/>
      <c r="O38" s="309"/>
      <c r="P38" s="309"/>
      <c r="Q38" s="404"/>
      <c r="R38" s="405"/>
      <c r="S38" s="295"/>
    </row>
    <row r="39" spans="1:19" x14ac:dyDescent="0.25">
      <c r="A39" s="93"/>
      <c r="B39" s="94"/>
      <c r="C39" s="94"/>
      <c r="D39" s="96"/>
      <c r="E39" s="296"/>
      <c r="F39" s="297"/>
      <c r="G39" s="298"/>
      <c r="H39" s="299"/>
      <c r="I39" s="300"/>
      <c r="J39" s="301"/>
      <c r="K39" s="280"/>
      <c r="L39" s="281"/>
      <c r="M39" s="282"/>
      <c r="N39" s="251"/>
      <c r="O39" s="283"/>
      <c r="P39" s="283"/>
      <c r="Q39" s="406"/>
      <c r="R39" s="407"/>
      <c r="S39" s="284"/>
    </row>
    <row r="40" spans="1:19" ht="15.75" thickBot="1" x14ac:dyDescent="0.3">
      <c r="A40" s="93"/>
      <c r="B40" s="175"/>
      <c r="C40" s="94"/>
      <c r="D40" s="96"/>
      <c r="E40" s="302"/>
      <c r="F40" s="303"/>
      <c r="G40" s="304"/>
      <c r="H40" s="305"/>
      <c r="I40" s="306"/>
      <c r="J40" s="307"/>
      <c r="K40" s="290"/>
      <c r="L40" s="308"/>
      <c r="M40" s="292"/>
      <c r="N40" s="293"/>
      <c r="O40" s="309"/>
      <c r="P40" s="309"/>
      <c r="Q40" s="404"/>
      <c r="R40" s="405"/>
      <c r="S40" s="295"/>
    </row>
    <row r="41" spans="1:19" x14ac:dyDescent="0.25">
      <c r="A41" s="415" t="s">
        <v>89</v>
      </c>
      <c r="B41" s="416"/>
      <c r="C41" s="416"/>
      <c r="D41" s="417"/>
      <c r="E41" s="310"/>
      <c r="F41" s="311"/>
      <c r="G41" s="312"/>
      <c r="H41" s="313"/>
      <c r="I41" s="314"/>
      <c r="J41" s="315"/>
      <c r="K41" s="281"/>
      <c r="L41" s="281"/>
      <c r="M41" s="316"/>
      <c r="N41" s="251"/>
      <c r="O41" s="259"/>
      <c r="P41" s="259"/>
      <c r="Q41" s="424"/>
      <c r="R41" s="425"/>
      <c r="S41" s="317"/>
    </row>
    <row r="42" spans="1:19" x14ac:dyDescent="0.25">
      <c r="A42" s="418"/>
      <c r="B42" s="419"/>
      <c r="C42" s="419"/>
      <c r="D42" s="420"/>
      <c r="E42" s="318"/>
      <c r="F42" s="319"/>
      <c r="G42" s="320"/>
      <c r="H42" s="320"/>
      <c r="I42" s="321"/>
      <c r="J42" s="322"/>
      <c r="K42" s="323"/>
      <c r="L42" s="291"/>
      <c r="M42" s="323"/>
      <c r="N42" s="293"/>
      <c r="O42" s="324"/>
      <c r="P42" s="324"/>
      <c r="Q42" s="426"/>
      <c r="R42" s="427"/>
      <c r="S42" s="325"/>
    </row>
    <row r="43" spans="1:19" x14ac:dyDescent="0.25">
      <c r="A43" s="421"/>
      <c r="B43" s="422"/>
      <c r="C43" s="422"/>
      <c r="D43" s="423"/>
      <c r="E43" s="326"/>
      <c r="F43" s="327"/>
      <c r="G43" s="328"/>
      <c r="H43" s="329"/>
      <c r="I43" s="257"/>
      <c r="J43" s="257"/>
      <c r="K43" s="330"/>
      <c r="L43" s="330"/>
      <c r="M43" s="316"/>
      <c r="N43" s="331"/>
      <c r="O43" s="259"/>
      <c r="P43" s="259"/>
      <c r="Q43" s="424"/>
      <c r="R43" s="425"/>
      <c r="S43" s="332"/>
    </row>
    <row r="44" spans="1:19" x14ac:dyDescent="0.25">
      <c r="A44" s="396"/>
      <c r="B44" s="397"/>
      <c r="C44" s="398"/>
      <c r="D44" s="402"/>
      <c r="E44" s="333"/>
      <c r="F44" s="334"/>
      <c r="G44" s="335"/>
      <c r="H44" s="336"/>
      <c r="I44" s="337"/>
      <c r="J44" s="338"/>
      <c r="K44" s="339"/>
      <c r="L44" s="308"/>
      <c r="M44" s="292"/>
      <c r="N44" s="293"/>
      <c r="O44" s="309"/>
      <c r="P44" s="309"/>
      <c r="Q44" s="404"/>
      <c r="R44" s="405"/>
      <c r="S44" s="295"/>
    </row>
    <row r="45" spans="1:19" x14ac:dyDescent="0.25">
      <c r="A45" s="399"/>
      <c r="B45" s="400"/>
      <c r="C45" s="401"/>
      <c r="D45" s="403"/>
      <c r="E45" s="302"/>
      <c r="F45" s="303"/>
      <c r="G45" s="304"/>
      <c r="H45" s="305"/>
      <c r="I45" s="306"/>
      <c r="J45" s="307"/>
      <c r="K45" s="290"/>
      <c r="L45" s="340"/>
      <c r="M45" s="282"/>
      <c r="N45" s="331"/>
      <c r="O45" s="283"/>
      <c r="P45" s="283"/>
      <c r="Q45" s="406"/>
      <c r="R45" s="407"/>
      <c r="S45" s="341"/>
    </row>
    <row r="46" spans="1:19" ht="15.75" thickBot="1" x14ac:dyDescent="0.3">
      <c r="A46" s="204" t="s">
        <v>90</v>
      </c>
      <c r="B46" s="205"/>
      <c r="C46" s="205"/>
      <c r="D46" s="206" t="s">
        <v>58</v>
      </c>
      <c r="E46" s="302"/>
      <c r="F46" s="303"/>
      <c r="G46" s="304"/>
      <c r="H46" s="305"/>
      <c r="I46" s="342"/>
      <c r="J46" s="307"/>
      <c r="K46" s="290"/>
      <c r="L46" s="308"/>
      <c r="M46" s="282"/>
      <c r="N46" s="343"/>
      <c r="O46" s="283"/>
      <c r="P46" s="283"/>
      <c r="Q46" s="408"/>
      <c r="R46" s="409"/>
      <c r="S46" s="295"/>
    </row>
    <row r="47" spans="1:19" ht="16.5" x14ac:dyDescent="0.25">
      <c r="A47" s="410" t="s">
        <v>91</v>
      </c>
      <c r="B47" s="411"/>
      <c r="C47" s="412"/>
      <c r="D47" s="352" t="s">
        <v>58</v>
      </c>
      <c r="E47" s="227" t="s">
        <v>92</v>
      </c>
      <c r="F47" s="231"/>
      <c r="G47" s="231"/>
      <c r="H47" s="231"/>
      <c r="I47" s="231"/>
      <c r="J47" s="231"/>
      <c r="K47" s="231"/>
      <c r="L47" s="230" t="s">
        <v>58</v>
      </c>
      <c r="M47" s="233"/>
      <c r="N47" s="231"/>
      <c r="O47" s="231"/>
      <c r="P47" s="231"/>
      <c r="Q47" s="413" t="s">
        <v>93</v>
      </c>
      <c r="R47" s="414"/>
      <c r="S47" s="344" t="s">
        <v>94</v>
      </c>
    </row>
    <row r="48" spans="1:19" x14ac:dyDescent="0.25">
      <c r="A48" s="379"/>
      <c r="B48" s="380"/>
      <c r="C48" s="381"/>
      <c r="D48" s="385"/>
      <c r="E48" s="345"/>
      <c r="F48" s="346"/>
      <c r="G48" s="346"/>
      <c r="H48" s="346"/>
      <c r="I48" s="346"/>
      <c r="J48" s="346"/>
      <c r="K48" s="346"/>
      <c r="L48" s="347"/>
      <c r="M48" s="348"/>
      <c r="N48" s="346"/>
      <c r="O48" s="346"/>
      <c r="P48" s="346"/>
      <c r="Q48" s="387"/>
      <c r="R48" s="388"/>
      <c r="S48" s="349"/>
    </row>
    <row r="49" spans="1:19" ht="15.75" thickBot="1" x14ac:dyDescent="0.3">
      <c r="A49" s="382"/>
      <c r="B49" s="383"/>
      <c r="C49" s="384"/>
      <c r="D49" s="386"/>
      <c r="E49" s="350"/>
      <c r="F49" s="240"/>
      <c r="G49" s="240"/>
      <c r="H49" s="240"/>
      <c r="I49" s="240"/>
      <c r="J49" s="240"/>
      <c r="K49" s="240"/>
      <c r="L49" s="389"/>
      <c r="M49" s="390"/>
      <c r="N49" s="390"/>
      <c r="O49" s="390"/>
      <c r="P49" s="391"/>
      <c r="Q49" s="392">
        <f>SUM(Q35:R46)</f>
        <v>0</v>
      </c>
      <c r="R49" s="393"/>
      <c r="S49" s="351"/>
    </row>
  </sheetData>
  <mergeCells count="75">
    <mergeCell ref="H1:P3"/>
    <mergeCell ref="Q1:S1"/>
    <mergeCell ref="Q2:S2"/>
    <mergeCell ref="Q3:S3"/>
    <mergeCell ref="A4:E4"/>
    <mergeCell ref="F4:G4"/>
    <mergeCell ref="H4:N4"/>
    <mergeCell ref="O4:P4"/>
    <mergeCell ref="Q4:S4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B9:B10"/>
    <mergeCell ref="C9:C10"/>
    <mergeCell ref="F9:I9"/>
    <mergeCell ref="K9:K10"/>
    <mergeCell ref="N9:N10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A41:D43"/>
    <mergeCell ref="Q41:R41"/>
    <mergeCell ref="Q42:R42"/>
    <mergeCell ref="Q43:R43"/>
    <mergeCell ref="A44:C45"/>
    <mergeCell ref="D44:D45"/>
    <mergeCell ref="Q44:R44"/>
    <mergeCell ref="Q45:R45"/>
    <mergeCell ref="Q46:R46"/>
    <mergeCell ref="A47:C47"/>
    <mergeCell ref="Q47:R47"/>
    <mergeCell ref="A48:C49"/>
    <mergeCell ref="D48:D49"/>
    <mergeCell ref="Q48:R48"/>
    <mergeCell ref="L49:P49"/>
    <mergeCell ref="Q49:R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3073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C9D6A-A81A-4FBF-BDE1-799778B1DC5F}">
  <dimension ref="A1:S49"/>
  <sheetViews>
    <sheetView workbookViewId="0">
      <selection activeCell="P14" sqref="P14"/>
    </sheetView>
  </sheetViews>
  <sheetFormatPr defaultRowHeight="15" x14ac:dyDescent="0.25"/>
  <cols>
    <col min="17" max="17" width="11.42578125" customWidth="1"/>
  </cols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507"/>
      <c r="I1" s="508"/>
      <c r="J1" s="508"/>
      <c r="K1" s="508"/>
      <c r="L1" s="508"/>
      <c r="M1" s="508"/>
      <c r="N1" s="508"/>
      <c r="O1" s="508"/>
      <c r="P1" s="508"/>
      <c r="Q1" s="512"/>
      <c r="R1" s="511"/>
      <c r="S1" s="511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509"/>
      <c r="I2" s="508"/>
      <c r="J2" s="508"/>
      <c r="K2" s="508"/>
      <c r="L2" s="508"/>
      <c r="M2" s="508"/>
      <c r="N2" s="508"/>
      <c r="O2" s="508"/>
      <c r="P2" s="508"/>
      <c r="Q2" s="513" t="s">
        <v>17</v>
      </c>
      <c r="R2" s="514"/>
      <c r="S2" s="450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510"/>
      <c r="I3" s="511"/>
      <c r="J3" s="511"/>
      <c r="K3" s="511"/>
      <c r="L3" s="511"/>
      <c r="M3" s="511"/>
      <c r="N3" s="511"/>
      <c r="O3" s="511"/>
      <c r="P3" s="511"/>
      <c r="Q3" s="515" t="s">
        <v>19</v>
      </c>
      <c r="R3" s="516"/>
      <c r="S3" s="517"/>
    </row>
    <row r="4" spans="1:19" x14ac:dyDescent="0.25">
      <c r="A4" s="518" t="s">
        <v>20</v>
      </c>
      <c r="B4" s="514"/>
      <c r="C4" s="514"/>
      <c r="D4" s="514"/>
      <c r="E4" s="449"/>
      <c r="F4" s="519" t="s">
        <v>21</v>
      </c>
      <c r="G4" s="450"/>
      <c r="H4" s="518" t="s">
        <v>22</v>
      </c>
      <c r="I4" s="514"/>
      <c r="J4" s="514"/>
      <c r="K4" s="514"/>
      <c r="L4" s="514"/>
      <c r="M4" s="514"/>
      <c r="N4" s="449"/>
      <c r="O4" s="519" t="s">
        <v>23</v>
      </c>
      <c r="P4" s="449"/>
      <c r="Q4" s="496" t="s">
        <v>24</v>
      </c>
      <c r="R4" s="498"/>
      <c r="S4" s="499"/>
    </row>
    <row r="5" spans="1:19" x14ac:dyDescent="0.25">
      <c r="A5" s="480" t="s">
        <v>25</v>
      </c>
      <c r="B5" s="481"/>
      <c r="C5" s="481"/>
      <c r="D5" s="481"/>
      <c r="E5" s="482"/>
      <c r="F5" s="483" t="s">
        <v>26</v>
      </c>
      <c r="G5" s="484"/>
      <c r="H5" s="487" t="s">
        <v>99</v>
      </c>
      <c r="I5" s="488"/>
      <c r="J5" s="488"/>
      <c r="K5" s="488"/>
      <c r="L5" s="488"/>
      <c r="M5" s="488"/>
      <c r="N5" s="489"/>
      <c r="O5" s="490">
        <v>45566</v>
      </c>
      <c r="P5" s="491"/>
      <c r="Q5" s="492" t="s">
        <v>101</v>
      </c>
      <c r="R5" s="493"/>
      <c r="S5" s="494"/>
    </row>
    <row r="6" spans="1:19" x14ac:dyDescent="0.25">
      <c r="A6" s="480"/>
      <c r="B6" s="481"/>
      <c r="C6" s="481"/>
      <c r="D6" s="481"/>
      <c r="E6" s="482"/>
      <c r="F6" s="483"/>
      <c r="G6" s="484"/>
      <c r="H6" s="487"/>
      <c r="I6" s="495"/>
      <c r="J6" s="495"/>
      <c r="K6" s="495"/>
      <c r="L6" s="488"/>
      <c r="M6" s="488"/>
      <c r="N6" s="489"/>
      <c r="O6" s="496" t="s">
        <v>27</v>
      </c>
      <c r="P6" s="497"/>
      <c r="Q6" s="496" t="s">
        <v>28</v>
      </c>
      <c r="R6" s="498"/>
      <c r="S6" s="499"/>
    </row>
    <row r="7" spans="1:19" ht="15.75" thickBot="1" x14ac:dyDescent="0.3">
      <c r="A7" s="500"/>
      <c r="B7" s="501"/>
      <c r="C7" s="501"/>
      <c r="D7" s="501"/>
      <c r="E7" s="502"/>
      <c r="F7" s="485"/>
      <c r="G7" s="486"/>
      <c r="H7" s="503"/>
      <c r="I7" s="504"/>
      <c r="J7" s="504"/>
      <c r="K7" s="504"/>
      <c r="L7" s="505"/>
      <c r="M7" s="505"/>
      <c r="N7" s="506"/>
      <c r="O7" s="459">
        <v>5550178</v>
      </c>
      <c r="P7" s="460"/>
      <c r="Q7" s="461"/>
      <c r="R7" s="462"/>
      <c r="S7" s="463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464" t="s">
        <v>33</v>
      </c>
      <c r="R8" s="467" t="s">
        <v>34</v>
      </c>
      <c r="S8" s="468"/>
    </row>
    <row r="9" spans="1:19" ht="18" x14ac:dyDescent="0.25">
      <c r="A9" s="38" t="s">
        <v>35</v>
      </c>
      <c r="B9" s="473" t="s">
        <v>36</v>
      </c>
      <c r="C9" s="473" t="s">
        <v>37</v>
      </c>
      <c r="D9" s="39" t="s">
        <v>38</v>
      </c>
      <c r="E9" s="39"/>
      <c r="F9" s="475" t="s">
        <v>39</v>
      </c>
      <c r="G9" s="476"/>
      <c r="H9" s="476"/>
      <c r="I9" s="477"/>
      <c r="J9" s="40" t="s">
        <v>40</v>
      </c>
      <c r="K9" s="478" t="s">
        <v>41</v>
      </c>
      <c r="L9" s="41" t="s">
        <v>42</v>
      </c>
      <c r="M9" s="42"/>
      <c r="N9" s="479" t="s">
        <v>43</v>
      </c>
      <c r="O9" s="479" t="s">
        <v>44</v>
      </c>
      <c r="P9" s="453" t="s">
        <v>45</v>
      </c>
      <c r="Q9" s="465"/>
      <c r="R9" s="469"/>
      <c r="S9" s="470"/>
    </row>
    <row r="10" spans="1:19" ht="18.75" thickBot="1" x14ac:dyDescent="0.3">
      <c r="A10" s="43" t="s">
        <v>46</v>
      </c>
      <c r="B10" s="523"/>
      <c r="C10" s="523"/>
      <c r="D10" s="44" t="s">
        <v>47</v>
      </c>
      <c r="E10" s="44" t="s">
        <v>48</v>
      </c>
      <c r="F10" s="45" t="s">
        <v>106</v>
      </c>
      <c r="G10" s="45" t="s">
        <v>107</v>
      </c>
      <c r="H10" s="45" t="s">
        <v>108</v>
      </c>
      <c r="I10" s="46" t="s">
        <v>52</v>
      </c>
      <c r="J10" s="47" t="s">
        <v>53</v>
      </c>
      <c r="K10" s="474"/>
      <c r="L10" s="40" t="s">
        <v>54</v>
      </c>
      <c r="M10" s="48" t="s">
        <v>55</v>
      </c>
      <c r="N10" s="520"/>
      <c r="O10" s="454"/>
      <c r="P10" s="520"/>
      <c r="Q10" s="466"/>
      <c r="R10" s="471"/>
      <c r="S10" s="472"/>
    </row>
    <row r="11" spans="1:19" x14ac:dyDescent="0.25">
      <c r="A11" s="353">
        <v>45580</v>
      </c>
      <c r="B11" s="50" t="s">
        <v>101</v>
      </c>
      <c r="C11" s="51" t="s">
        <v>103</v>
      </c>
      <c r="D11" s="52">
        <v>0.45833333333333331</v>
      </c>
      <c r="E11" s="52"/>
      <c r="F11" s="53"/>
      <c r="G11" s="53">
        <v>20</v>
      </c>
      <c r="H11" s="53">
        <v>36</v>
      </c>
      <c r="I11" s="54">
        <f>SUM(F11:H11)</f>
        <v>56</v>
      </c>
      <c r="J11" s="54">
        <v>169.63</v>
      </c>
      <c r="K11" s="55">
        <f t="shared" ref="K11:K26" si="0">SUM(I11:J11)</f>
        <v>225.63</v>
      </c>
      <c r="L11" s="56">
        <v>7.7</v>
      </c>
      <c r="M11" s="56"/>
      <c r="N11" s="57">
        <v>0.67</v>
      </c>
      <c r="O11" s="58">
        <f>ROUND(((L11+M11)*N11),2)</f>
        <v>5.16</v>
      </c>
      <c r="P11" s="59"/>
      <c r="Q11" s="60">
        <f>P11+O11+K11</f>
        <v>230.79</v>
      </c>
      <c r="R11" s="521" t="s">
        <v>109</v>
      </c>
      <c r="S11" s="522"/>
    </row>
    <row r="12" spans="1:19" x14ac:dyDescent="0.25">
      <c r="A12" s="354">
        <v>45581</v>
      </c>
      <c r="B12" s="62"/>
      <c r="C12" s="63"/>
      <c r="D12" s="64"/>
      <c r="E12" s="64"/>
      <c r="F12" s="65">
        <v>18</v>
      </c>
      <c r="G12" s="65">
        <v>20</v>
      </c>
      <c r="H12" s="65">
        <v>36</v>
      </c>
      <c r="I12" s="55">
        <f t="shared" ref="I12:I27" si="1">SUM(F12:H12)</f>
        <v>74</v>
      </c>
      <c r="J12" s="55">
        <v>169.63</v>
      </c>
      <c r="K12" s="55">
        <f t="shared" si="0"/>
        <v>243.63</v>
      </c>
      <c r="L12" s="66"/>
      <c r="M12" s="66"/>
      <c r="N12" s="67">
        <v>0.67</v>
      </c>
      <c r="O12" s="68">
        <f>ROUND(((L12+M12)*N12),2)</f>
        <v>0</v>
      </c>
      <c r="P12" s="69"/>
      <c r="Q12" s="60">
        <f>P12+O12+K12</f>
        <v>243.63</v>
      </c>
      <c r="R12" s="457" t="s">
        <v>110</v>
      </c>
      <c r="S12" s="458"/>
    </row>
    <row r="13" spans="1:19" x14ac:dyDescent="0.25">
      <c r="A13" s="354">
        <v>45582</v>
      </c>
      <c r="B13" s="63"/>
      <c r="C13" s="62"/>
      <c r="D13" s="64"/>
      <c r="E13" s="64"/>
      <c r="F13" s="65">
        <v>18</v>
      </c>
      <c r="G13" s="65">
        <v>20</v>
      </c>
      <c r="H13" s="65">
        <v>36</v>
      </c>
      <c r="I13" s="55">
        <f t="shared" si="1"/>
        <v>74</v>
      </c>
      <c r="J13" s="55">
        <v>169.63</v>
      </c>
      <c r="K13" s="55">
        <f t="shared" si="0"/>
        <v>243.63</v>
      </c>
      <c r="L13" s="66"/>
      <c r="M13" s="66"/>
      <c r="N13" s="67">
        <v>0.67</v>
      </c>
      <c r="O13" s="68">
        <f t="shared" ref="O13:O27" si="2">ROUND(((L13+M13)*N13),2)</f>
        <v>0</v>
      </c>
      <c r="P13" s="69"/>
      <c r="Q13" s="60">
        <f t="shared" ref="Q13:Q27" si="3">P13+O13+K13</f>
        <v>243.63</v>
      </c>
      <c r="R13" s="457" t="s">
        <v>111</v>
      </c>
      <c r="S13" s="458"/>
    </row>
    <row r="14" spans="1:19" x14ac:dyDescent="0.25">
      <c r="A14" s="61">
        <v>45583</v>
      </c>
      <c r="B14" s="63"/>
      <c r="C14" s="62"/>
      <c r="D14" s="64"/>
      <c r="E14" s="64"/>
      <c r="F14" s="65">
        <v>18</v>
      </c>
      <c r="G14" s="65">
        <v>20</v>
      </c>
      <c r="H14" s="65">
        <v>36</v>
      </c>
      <c r="I14" s="55">
        <f t="shared" si="1"/>
        <v>74</v>
      </c>
      <c r="J14" s="55">
        <v>169.63</v>
      </c>
      <c r="K14" s="55">
        <f t="shared" si="0"/>
        <v>243.63</v>
      </c>
      <c r="L14" s="66"/>
      <c r="M14" s="66"/>
      <c r="N14" s="71">
        <v>0.67</v>
      </c>
      <c r="O14" s="68">
        <f t="shared" si="2"/>
        <v>0</v>
      </c>
      <c r="P14" s="69"/>
      <c r="Q14" s="60">
        <f t="shared" si="3"/>
        <v>243.63</v>
      </c>
      <c r="R14" s="457" t="s">
        <v>112</v>
      </c>
      <c r="S14" s="458"/>
    </row>
    <row r="15" spans="1:19" x14ac:dyDescent="0.25">
      <c r="A15" s="355">
        <v>45584</v>
      </c>
      <c r="B15" s="63" t="s">
        <v>103</v>
      </c>
      <c r="C15" s="62" t="s">
        <v>101</v>
      </c>
      <c r="D15" s="64"/>
      <c r="E15" s="64">
        <v>0.75</v>
      </c>
      <c r="F15" s="65">
        <v>18</v>
      </c>
      <c r="G15" s="65">
        <v>20</v>
      </c>
      <c r="H15" s="65"/>
      <c r="I15" s="55">
        <f t="shared" si="1"/>
        <v>38</v>
      </c>
      <c r="J15" s="55"/>
      <c r="K15" s="55">
        <f t="shared" si="0"/>
        <v>38</v>
      </c>
      <c r="L15" s="66"/>
      <c r="M15" s="66"/>
      <c r="N15" s="71">
        <v>0.67</v>
      </c>
      <c r="O15" s="68">
        <f t="shared" si="2"/>
        <v>0</v>
      </c>
      <c r="P15" s="69"/>
      <c r="Q15" s="60">
        <f t="shared" si="3"/>
        <v>38</v>
      </c>
      <c r="R15" s="434"/>
      <c r="S15" s="435"/>
    </row>
    <row r="16" spans="1:19" x14ac:dyDescent="0.25">
      <c r="A16" s="70"/>
      <c r="B16" s="63"/>
      <c r="C16" s="62"/>
      <c r="D16" s="64"/>
      <c r="E16" s="64"/>
      <c r="F16" s="65"/>
      <c r="G16" s="65"/>
      <c r="H16" s="65"/>
      <c r="I16" s="55">
        <f t="shared" si="1"/>
        <v>0</v>
      </c>
      <c r="J16" s="55"/>
      <c r="K16" s="55">
        <f t="shared" si="0"/>
        <v>0</v>
      </c>
      <c r="L16" s="66"/>
      <c r="M16" s="66"/>
      <c r="N16" s="71">
        <v>0.67</v>
      </c>
      <c r="O16" s="68">
        <f t="shared" si="2"/>
        <v>0</v>
      </c>
      <c r="P16" s="69"/>
      <c r="Q16" s="60">
        <f t="shared" si="3"/>
        <v>0</v>
      </c>
      <c r="R16" s="434"/>
      <c r="S16" s="435"/>
    </row>
    <row r="17" spans="1:19" x14ac:dyDescent="0.25">
      <c r="A17" s="70"/>
      <c r="B17" s="63"/>
      <c r="C17" s="62"/>
      <c r="D17" s="64"/>
      <c r="E17" s="64"/>
      <c r="F17" s="65"/>
      <c r="G17" s="65"/>
      <c r="H17" s="65"/>
      <c r="I17" s="55">
        <f t="shared" si="1"/>
        <v>0</v>
      </c>
      <c r="J17" s="55"/>
      <c r="K17" s="55">
        <f t="shared" si="0"/>
        <v>0</v>
      </c>
      <c r="L17" s="66"/>
      <c r="M17" s="66"/>
      <c r="N17" s="71">
        <v>0.67</v>
      </c>
      <c r="O17" s="68">
        <f t="shared" si="2"/>
        <v>0</v>
      </c>
      <c r="P17" s="69"/>
      <c r="Q17" s="60">
        <f t="shared" si="3"/>
        <v>0</v>
      </c>
      <c r="R17" s="434"/>
      <c r="S17" s="435"/>
    </row>
    <row r="18" spans="1:19" x14ac:dyDescent="0.25">
      <c r="A18" s="70"/>
      <c r="B18" s="63"/>
      <c r="C18" s="62"/>
      <c r="D18" s="64"/>
      <c r="E18" s="64"/>
      <c r="F18" s="65"/>
      <c r="G18" s="65"/>
      <c r="H18" s="65"/>
      <c r="I18" s="55">
        <f t="shared" si="1"/>
        <v>0</v>
      </c>
      <c r="J18" s="55"/>
      <c r="K18" s="55">
        <f t="shared" si="0"/>
        <v>0</v>
      </c>
      <c r="L18" s="66"/>
      <c r="M18" s="66"/>
      <c r="N18" s="71">
        <v>0.67</v>
      </c>
      <c r="O18" s="68">
        <f t="shared" si="2"/>
        <v>0</v>
      </c>
      <c r="P18" s="69"/>
      <c r="Q18" s="60">
        <f t="shared" si="3"/>
        <v>0</v>
      </c>
      <c r="R18" s="434"/>
      <c r="S18" s="435"/>
    </row>
    <row r="19" spans="1:19" x14ac:dyDescent="0.25">
      <c r="A19" s="70"/>
      <c r="B19" s="63"/>
      <c r="C19" s="62"/>
      <c r="D19" s="64"/>
      <c r="E19" s="64"/>
      <c r="F19" s="65"/>
      <c r="G19" s="65"/>
      <c r="H19" s="65"/>
      <c r="I19" s="55">
        <f t="shared" si="1"/>
        <v>0</v>
      </c>
      <c r="J19" s="55"/>
      <c r="K19" s="55">
        <f t="shared" si="0"/>
        <v>0</v>
      </c>
      <c r="L19" s="66"/>
      <c r="M19" s="66"/>
      <c r="N19" s="71">
        <v>0.67</v>
      </c>
      <c r="O19" s="68">
        <f t="shared" si="2"/>
        <v>0</v>
      </c>
      <c r="P19" s="69"/>
      <c r="Q19" s="60">
        <f t="shared" si="3"/>
        <v>0</v>
      </c>
      <c r="R19" s="434"/>
      <c r="S19" s="435"/>
    </row>
    <row r="20" spans="1:19" x14ac:dyDescent="0.25">
      <c r="A20" s="70"/>
      <c r="B20" s="63"/>
      <c r="C20" s="62"/>
      <c r="D20" s="64"/>
      <c r="E20" s="64"/>
      <c r="F20" s="65"/>
      <c r="G20" s="65"/>
      <c r="H20" s="65"/>
      <c r="I20" s="55">
        <f t="shared" si="1"/>
        <v>0</v>
      </c>
      <c r="J20" s="55"/>
      <c r="K20" s="55">
        <f t="shared" si="0"/>
        <v>0</v>
      </c>
      <c r="L20" s="66"/>
      <c r="M20" s="66"/>
      <c r="N20" s="71">
        <v>0.67</v>
      </c>
      <c r="O20" s="68">
        <f t="shared" si="2"/>
        <v>0</v>
      </c>
      <c r="P20" s="69"/>
      <c r="Q20" s="60">
        <f t="shared" si="3"/>
        <v>0</v>
      </c>
      <c r="R20" s="434"/>
      <c r="S20" s="435"/>
    </row>
    <row r="21" spans="1:19" x14ac:dyDescent="0.25">
      <c r="A21" s="70"/>
      <c r="B21" s="63"/>
      <c r="C21" s="62"/>
      <c r="D21" s="64"/>
      <c r="E21" s="64"/>
      <c r="F21" s="65"/>
      <c r="G21" s="65"/>
      <c r="H21" s="65"/>
      <c r="I21" s="55">
        <f t="shared" si="1"/>
        <v>0</v>
      </c>
      <c r="J21" s="55"/>
      <c r="K21" s="55">
        <f t="shared" si="0"/>
        <v>0</v>
      </c>
      <c r="L21" s="66"/>
      <c r="M21" s="66"/>
      <c r="N21" s="71">
        <v>0.67</v>
      </c>
      <c r="O21" s="68">
        <f t="shared" si="2"/>
        <v>0</v>
      </c>
      <c r="P21" s="69"/>
      <c r="Q21" s="60">
        <f t="shared" si="3"/>
        <v>0</v>
      </c>
      <c r="R21" s="434"/>
      <c r="S21" s="435"/>
    </row>
    <row r="22" spans="1:19" x14ac:dyDescent="0.25">
      <c r="A22" s="72"/>
      <c r="B22" s="73"/>
      <c r="C22" s="74"/>
      <c r="D22" s="64"/>
      <c r="E22" s="64"/>
      <c r="F22" s="65"/>
      <c r="G22" s="65"/>
      <c r="H22" s="65"/>
      <c r="I22" s="55">
        <f t="shared" si="1"/>
        <v>0</v>
      </c>
      <c r="J22" s="55"/>
      <c r="K22" s="55">
        <f t="shared" si="0"/>
        <v>0</v>
      </c>
      <c r="L22" s="66"/>
      <c r="M22" s="66"/>
      <c r="N22" s="71">
        <v>0.67</v>
      </c>
      <c r="O22" s="68">
        <f t="shared" si="2"/>
        <v>0</v>
      </c>
      <c r="P22" s="69"/>
      <c r="Q22" s="60">
        <f t="shared" si="3"/>
        <v>0</v>
      </c>
      <c r="R22" s="434"/>
      <c r="S22" s="435"/>
    </row>
    <row r="23" spans="1:19" x14ac:dyDescent="0.25">
      <c r="A23" s="75"/>
      <c r="B23" s="73"/>
      <c r="C23" s="74"/>
      <c r="D23" s="64"/>
      <c r="E23" s="64"/>
      <c r="F23" s="65"/>
      <c r="G23" s="65"/>
      <c r="H23" s="65"/>
      <c r="I23" s="55">
        <f t="shared" si="1"/>
        <v>0</v>
      </c>
      <c r="J23" s="55"/>
      <c r="K23" s="55">
        <f t="shared" si="0"/>
        <v>0</v>
      </c>
      <c r="L23" s="66"/>
      <c r="M23" s="66"/>
      <c r="N23" s="71">
        <v>0.67</v>
      </c>
      <c r="O23" s="68">
        <f t="shared" si="2"/>
        <v>0</v>
      </c>
      <c r="P23" s="69"/>
      <c r="Q23" s="60">
        <f t="shared" si="3"/>
        <v>0</v>
      </c>
      <c r="R23" s="434"/>
      <c r="S23" s="435"/>
    </row>
    <row r="24" spans="1:19" x14ac:dyDescent="0.25">
      <c r="A24" s="75"/>
      <c r="B24" s="73"/>
      <c r="C24" s="74"/>
      <c r="D24" s="64"/>
      <c r="E24" s="64"/>
      <c r="F24" s="65"/>
      <c r="G24" s="65"/>
      <c r="H24" s="65"/>
      <c r="I24" s="55">
        <f t="shared" si="1"/>
        <v>0</v>
      </c>
      <c r="J24" s="55"/>
      <c r="K24" s="55">
        <f t="shared" si="0"/>
        <v>0</v>
      </c>
      <c r="L24" s="66"/>
      <c r="M24" s="66"/>
      <c r="N24" s="71">
        <v>0.67</v>
      </c>
      <c r="O24" s="68">
        <f t="shared" si="2"/>
        <v>0</v>
      </c>
      <c r="P24" s="69"/>
      <c r="Q24" s="60">
        <f t="shared" si="3"/>
        <v>0</v>
      </c>
      <c r="R24" s="436"/>
      <c r="S24" s="437"/>
    </row>
    <row r="25" spans="1:19" x14ac:dyDescent="0.25">
      <c r="A25" s="75"/>
      <c r="B25" s="73"/>
      <c r="C25" s="74"/>
      <c r="D25" s="64"/>
      <c r="E25" s="64"/>
      <c r="F25" s="65"/>
      <c r="G25" s="65"/>
      <c r="H25" s="65"/>
      <c r="I25" s="55">
        <f t="shared" si="1"/>
        <v>0</v>
      </c>
      <c r="J25" s="55"/>
      <c r="K25" s="55">
        <f t="shared" si="0"/>
        <v>0</v>
      </c>
      <c r="L25" s="66"/>
      <c r="M25" s="66"/>
      <c r="N25" s="71">
        <v>0.67</v>
      </c>
      <c r="O25" s="68">
        <f t="shared" si="2"/>
        <v>0</v>
      </c>
      <c r="P25" s="69"/>
      <c r="Q25" s="60">
        <f t="shared" si="3"/>
        <v>0</v>
      </c>
      <c r="R25" s="394"/>
      <c r="S25" s="395"/>
    </row>
    <row r="26" spans="1:19" x14ac:dyDescent="0.25">
      <c r="A26" s="75"/>
      <c r="B26" s="73"/>
      <c r="C26" s="74"/>
      <c r="D26" s="64"/>
      <c r="E26" s="64"/>
      <c r="F26" s="65"/>
      <c r="G26" s="65"/>
      <c r="H26" s="65"/>
      <c r="I26" s="55">
        <f t="shared" si="1"/>
        <v>0</v>
      </c>
      <c r="J26" s="55"/>
      <c r="K26" s="55">
        <f t="shared" si="0"/>
        <v>0</v>
      </c>
      <c r="L26" s="66"/>
      <c r="M26" s="66"/>
      <c r="N26" s="71">
        <v>0.67</v>
      </c>
      <c r="O26" s="68">
        <f t="shared" si="2"/>
        <v>0</v>
      </c>
      <c r="P26" s="69"/>
      <c r="Q26" s="60">
        <f t="shared" si="3"/>
        <v>0</v>
      </c>
      <c r="R26" s="394"/>
      <c r="S26" s="395"/>
    </row>
    <row r="27" spans="1:19" ht="15.75" thickBot="1" x14ac:dyDescent="0.3">
      <c r="A27" s="75"/>
      <c r="B27" s="76"/>
      <c r="C27" s="77"/>
      <c r="D27" s="78"/>
      <c r="E27" s="78"/>
      <c r="F27" s="79"/>
      <c r="G27" s="79"/>
      <c r="H27" s="79"/>
      <c r="I27" s="80">
        <f t="shared" si="1"/>
        <v>0</v>
      </c>
      <c r="J27" s="80"/>
      <c r="K27" s="80">
        <f>SUM(I27:J27)</f>
        <v>0</v>
      </c>
      <c r="L27" s="81"/>
      <c r="M27" s="81"/>
      <c r="N27" s="71">
        <v>0.67</v>
      </c>
      <c r="O27" s="82">
        <f t="shared" si="2"/>
        <v>0</v>
      </c>
      <c r="P27" s="83"/>
      <c r="Q27" s="60">
        <f t="shared" si="3"/>
        <v>0</v>
      </c>
      <c r="R27" s="438"/>
      <c r="S27" s="439"/>
    </row>
    <row r="28" spans="1:19" ht="15.75" thickBot="1" x14ac:dyDescent="0.3">
      <c r="A28" s="440" t="s">
        <v>56</v>
      </c>
      <c r="B28" s="441"/>
      <c r="C28" s="441"/>
      <c r="D28" s="442"/>
      <c r="E28" s="443" t="s">
        <v>57</v>
      </c>
      <c r="F28" s="444"/>
      <c r="G28" s="444"/>
      <c r="H28" s="444"/>
      <c r="I28" s="444"/>
      <c r="J28" s="444"/>
      <c r="K28" s="445"/>
      <c r="L28" s="445"/>
      <c r="M28" s="446"/>
      <c r="N28" s="84"/>
      <c r="O28" s="447"/>
      <c r="P28" s="448"/>
      <c r="Q28" s="449"/>
      <c r="R28" s="447"/>
      <c r="S28" s="450"/>
    </row>
    <row r="29" spans="1:19" ht="15.75" thickBot="1" x14ac:dyDescent="0.3">
      <c r="A29" s="85" t="s">
        <v>58</v>
      </c>
      <c r="B29" s="86" t="s">
        <v>59</v>
      </c>
      <c r="C29" s="86" t="s">
        <v>60</v>
      </c>
      <c r="D29" s="87" t="s">
        <v>61</v>
      </c>
      <c r="E29" s="88"/>
      <c r="F29" s="89">
        <f>SUM(F11:F27)</f>
        <v>72</v>
      </c>
      <c r="G29" s="89">
        <f t="shared" ref="G29:M29" si="4">SUM(G11:G27)</f>
        <v>100</v>
      </c>
      <c r="H29" s="89">
        <f t="shared" si="4"/>
        <v>144</v>
      </c>
      <c r="I29" s="89">
        <f t="shared" si="4"/>
        <v>316</v>
      </c>
      <c r="J29" s="89">
        <f t="shared" si="4"/>
        <v>678.52</v>
      </c>
      <c r="K29" s="89">
        <f t="shared" si="4"/>
        <v>994.52</v>
      </c>
      <c r="L29" s="90">
        <f t="shared" si="4"/>
        <v>7.7</v>
      </c>
      <c r="M29" s="90">
        <f t="shared" si="4"/>
        <v>0</v>
      </c>
      <c r="N29" s="91"/>
      <c r="O29" s="89">
        <f>SUM(O11:O27)</f>
        <v>5.16</v>
      </c>
      <c r="P29" s="89">
        <f>SUM(P11:P27)</f>
        <v>0</v>
      </c>
      <c r="Q29" s="92">
        <f>SUM(Q11:Q27)</f>
        <v>999.68</v>
      </c>
      <c r="R29" s="451"/>
      <c r="S29" s="452"/>
    </row>
    <row r="30" spans="1:19" x14ac:dyDescent="0.25">
      <c r="A30" s="93"/>
      <c r="B30" s="94"/>
      <c r="C30" s="95"/>
      <c r="D30" s="96"/>
      <c r="E30" s="227" t="s">
        <v>62</v>
      </c>
      <c r="F30" s="228"/>
      <c r="G30" s="229"/>
      <c r="H30" s="230" t="s">
        <v>63</v>
      </c>
      <c r="I30" s="231"/>
      <c r="J30" s="232"/>
      <c r="K30" s="230" t="s">
        <v>64</v>
      </c>
      <c r="L30" s="230" t="s">
        <v>65</v>
      </c>
      <c r="M30" s="233"/>
      <c r="N30" s="231"/>
      <c r="O30" s="232"/>
      <c r="P30" s="230" t="s">
        <v>66</v>
      </c>
      <c r="Q30" s="232"/>
      <c r="R30" s="234" t="s">
        <v>67</v>
      </c>
      <c r="S30" s="235" t="s">
        <v>68</v>
      </c>
    </row>
    <row r="31" spans="1:19" ht="15.75" thickBot="1" x14ac:dyDescent="0.3">
      <c r="A31" s="93"/>
      <c r="B31" s="94"/>
      <c r="C31" s="94"/>
      <c r="D31" s="96"/>
      <c r="E31" s="236"/>
      <c r="F31" s="237"/>
      <c r="G31" s="238"/>
      <c r="H31" s="239"/>
      <c r="I31" s="240"/>
      <c r="J31" s="241"/>
      <c r="K31" s="239"/>
      <c r="L31" s="242"/>
      <c r="M31" s="243"/>
      <c r="N31" s="240"/>
      <c r="O31" s="241"/>
      <c r="P31" s="244"/>
      <c r="Q31" s="241"/>
      <c r="R31" s="245" t="s">
        <v>69</v>
      </c>
      <c r="S31" s="246"/>
    </row>
    <row r="32" spans="1:19" x14ac:dyDescent="0.25">
      <c r="A32" s="93"/>
      <c r="B32" s="94"/>
      <c r="C32" s="94"/>
      <c r="D32" s="96"/>
      <c r="E32" s="247" t="s">
        <v>70</v>
      </c>
      <c r="F32" s="248"/>
      <c r="G32" s="249" t="s">
        <v>71</v>
      </c>
      <c r="H32" s="250"/>
      <c r="I32" s="251" t="s">
        <v>72</v>
      </c>
      <c r="J32" s="251" t="s">
        <v>73</v>
      </c>
      <c r="K32" s="252" t="s">
        <v>74</v>
      </c>
      <c r="L32" s="253" t="s">
        <v>75</v>
      </c>
      <c r="M32" s="254" t="s">
        <v>76</v>
      </c>
      <c r="N32" s="251" t="s">
        <v>75</v>
      </c>
      <c r="O32" s="255" t="s">
        <v>72</v>
      </c>
      <c r="P32" s="255" t="s">
        <v>77</v>
      </c>
      <c r="Q32" s="428" t="s">
        <v>61</v>
      </c>
      <c r="R32" s="429"/>
      <c r="S32" s="432" t="s">
        <v>78</v>
      </c>
    </row>
    <row r="33" spans="1:19" x14ac:dyDescent="0.25">
      <c r="A33" s="93"/>
      <c r="B33" s="94"/>
      <c r="C33" s="94"/>
      <c r="D33" s="96"/>
      <c r="E33" s="256" t="s">
        <v>79</v>
      </c>
      <c r="F33" s="257" t="s">
        <v>80</v>
      </c>
      <c r="G33" s="258" t="s">
        <v>81</v>
      </c>
      <c r="H33" s="249" t="s">
        <v>82</v>
      </c>
      <c r="I33" s="259" t="s">
        <v>83</v>
      </c>
      <c r="J33" s="259" t="s">
        <v>83</v>
      </c>
      <c r="K33" s="260" t="s">
        <v>84</v>
      </c>
      <c r="L33" s="261" t="s">
        <v>85</v>
      </c>
      <c r="M33" s="253" t="s">
        <v>86</v>
      </c>
      <c r="N33" s="262" t="s">
        <v>87</v>
      </c>
      <c r="O33" s="251" t="s">
        <v>87</v>
      </c>
      <c r="P33" s="255" t="s">
        <v>88</v>
      </c>
      <c r="Q33" s="430"/>
      <c r="R33" s="431"/>
      <c r="S33" s="433"/>
    </row>
    <row r="34" spans="1:19" x14ac:dyDescent="0.25">
      <c r="A34" s="93"/>
      <c r="B34" s="133"/>
      <c r="C34" s="94"/>
      <c r="D34" s="96"/>
      <c r="E34" s="263"/>
      <c r="F34" s="264"/>
      <c r="G34" s="265"/>
      <c r="H34" s="266"/>
      <c r="I34" s="264"/>
      <c r="J34" s="267"/>
      <c r="K34" s="268"/>
      <c r="L34" s="269"/>
      <c r="M34" s="270"/>
      <c r="N34" s="267"/>
      <c r="O34" s="271"/>
      <c r="P34" s="271"/>
      <c r="Q34" s="272"/>
      <c r="R34" s="273"/>
      <c r="S34" s="274"/>
    </row>
    <row r="35" spans="1:19" x14ac:dyDescent="0.25">
      <c r="A35" s="93"/>
      <c r="B35" s="94"/>
      <c r="C35" s="133"/>
      <c r="D35" s="96"/>
      <c r="E35" s="275"/>
      <c r="F35" s="276"/>
      <c r="G35" s="277"/>
      <c r="H35" s="278"/>
      <c r="I35" s="276"/>
      <c r="J35" s="279"/>
      <c r="K35" s="280"/>
      <c r="L35" s="281"/>
      <c r="M35" s="282"/>
      <c r="N35" s="251"/>
      <c r="O35" s="283"/>
      <c r="P35" s="283"/>
      <c r="Q35" s="406"/>
      <c r="R35" s="407"/>
      <c r="S35" s="284"/>
    </row>
    <row r="36" spans="1:19" x14ac:dyDescent="0.25">
      <c r="A36" s="93"/>
      <c r="B36" s="94"/>
      <c r="C36" s="94"/>
      <c r="D36" s="96"/>
      <c r="E36" s="285"/>
      <c r="F36" s="286"/>
      <c r="G36" s="287"/>
      <c r="H36" s="288"/>
      <c r="I36" s="286"/>
      <c r="J36" s="289"/>
      <c r="K36" s="290"/>
      <c r="L36" s="291"/>
      <c r="M36" s="292"/>
      <c r="N36" s="293"/>
      <c r="O36" s="294"/>
      <c r="P36" s="294"/>
      <c r="Q36" s="404"/>
      <c r="R36" s="405"/>
      <c r="S36" s="295"/>
    </row>
    <row r="37" spans="1:19" x14ac:dyDescent="0.25">
      <c r="A37" s="93"/>
      <c r="B37" s="94"/>
      <c r="C37" s="94"/>
      <c r="D37" s="96"/>
      <c r="E37" s="296"/>
      <c r="F37" s="297"/>
      <c r="G37" s="298"/>
      <c r="H37" s="299"/>
      <c r="I37" s="300"/>
      <c r="J37" s="301"/>
      <c r="K37" s="280"/>
      <c r="L37" s="281"/>
      <c r="M37" s="282"/>
      <c r="N37" s="251"/>
      <c r="O37" s="283"/>
      <c r="P37" s="283"/>
      <c r="Q37" s="406"/>
      <c r="R37" s="407"/>
      <c r="S37" s="284"/>
    </row>
    <row r="38" spans="1:19" x14ac:dyDescent="0.25">
      <c r="A38" s="93"/>
      <c r="B38" s="94"/>
      <c r="C38" s="94"/>
      <c r="D38" s="96"/>
      <c r="E38" s="302"/>
      <c r="F38" s="303"/>
      <c r="G38" s="304"/>
      <c r="H38" s="305"/>
      <c r="I38" s="306"/>
      <c r="J38" s="307"/>
      <c r="K38" s="290"/>
      <c r="L38" s="308"/>
      <c r="M38" s="292"/>
      <c r="N38" s="293"/>
      <c r="O38" s="309"/>
      <c r="P38" s="309"/>
      <c r="Q38" s="404"/>
      <c r="R38" s="405"/>
      <c r="S38" s="295"/>
    </row>
    <row r="39" spans="1:19" x14ac:dyDescent="0.25">
      <c r="A39" s="93"/>
      <c r="B39" s="94"/>
      <c r="C39" s="94"/>
      <c r="D39" s="96"/>
      <c r="E39" s="296"/>
      <c r="F39" s="297"/>
      <c r="G39" s="298"/>
      <c r="H39" s="299"/>
      <c r="I39" s="300"/>
      <c r="J39" s="301"/>
      <c r="K39" s="280"/>
      <c r="L39" s="281"/>
      <c r="M39" s="282"/>
      <c r="N39" s="251"/>
      <c r="O39" s="283"/>
      <c r="P39" s="283"/>
      <c r="Q39" s="406"/>
      <c r="R39" s="407"/>
      <c r="S39" s="284"/>
    </row>
    <row r="40" spans="1:19" ht="15.75" thickBot="1" x14ac:dyDescent="0.3">
      <c r="A40" s="93"/>
      <c r="B40" s="175"/>
      <c r="C40" s="94"/>
      <c r="D40" s="96"/>
      <c r="E40" s="302"/>
      <c r="F40" s="303"/>
      <c r="G40" s="304"/>
      <c r="H40" s="305"/>
      <c r="I40" s="306"/>
      <c r="J40" s="307"/>
      <c r="K40" s="290"/>
      <c r="L40" s="308"/>
      <c r="M40" s="292"/>
      <c r="N40" s="293"/>
      <c r="O40" s="309"/>
      <c r="P40" s="309"/>
      <c r="Q40" s="404"/>
      <c r="R40" s="405"/>
      <c r="S40" s="295"/>
    </row>
    <row r="41" spans="1:19" x14ac:dyDescent="0.25">
      <c r="A41" s="415" t="s">
        <v>89</v>
      </c>
      <c r="B41" s="416"/>
      <c r="C41" s="416"/>
      <c r="D41" s="417"/>
      <c r="E41" s="310"/>
      <c r="F41" s="311"/>
      <c r="G41" s="312"/>
      <c r="H41" s="313"/>
      <c r="I41" s="314"/>
      <c r="J41" s="315"/>
      <c r="K41" s="281"/>
      <c r="L41" s="281"/>
      <c r="M41" s="316"/>
      <c r="N41" s="251"/>
      <c r="O41" s="259"/>
      <c r="P41" s="259"/>
      <c r="Q41" s="424"/>
      <c r="R41" s="425"/>
      <c r="S41" s="317"/>
    </row>
    <row r="42" spans="1:19" x14ac:dyDescent="0.25">
      <c r="A42" s="418"/>
      <c r="B42" s="419"/>
      <c r="C42" s="419"/>
      <c r="D42" s="420"/>
      <c r="E42" s="318"/>
      <c r="F42" s="319"/>
      <c r="G42" s="320"/>
      <c r="H42" s="320"/>
      <c r="I42" s="321"/>
      <c r="J42" s="322"/>
      <c r="K42" s="323"/>
      <c r="L42" s="291"/>
      <c r="M42" s="323"/>
      <c r="N42" s="293"/>
      <c r="O42" s="324"/>
      <c r="P42" s="324"/>
      <c r="Q42" s="426"/>
      <c r="R42" s="427"/>
      <c r="S42" s="325"/>
    </row>
    <row r="43" spans="1:19" x14ac:dyDescent="0.25">
      <c r="A43" s="421"/>
      <c r="B43" s="422"/>
      <c r="C43" s="422"/>
      <c r="D43" s="423"/>
      <c r="E43" s="326"/>
      <c r="F43" s="327"/>
      <c r="G43" s="328"/>
      <c r="H43" s="329"/>
      <c r="I43" s="257"/>
      <c r="J43" s="257"/>
      <c r="K43" s="330"/>
      <c r="L43" s="330"/>
      <c r="M43" s="316"/>
      <c r="N43" s="331"/>
      <c r="O43" s="259"/>
      <c r="P43" s="259"/>
      <c r="Q43" s="424"/>
      <c r="R43" s="425"/>
      <c r="S43" s="332"/>
    </row>
    <row r="44" spans="1:19" x14ac:dyDescent="0.25">
      <c r="A44" s="396"/>
      <c r="B44" s="397"/>
      <c r="C44" s="398"/>
      <c r="D44" s="402"/>
      <c r="E44" s="333"/>
      <c r="F44" s="334"/>
      <c r="G44" s="335"/>
      <c r="H44" s="336"/>
      <c r="I44" s="337"/>
      <c r="J44" s="338"/>
      <c r="K44" s="339"/>
      <c r="L44" s="308"/>
      <c r="M44" s="292"/>
      <c r="N44" s="293"/>
      <c r="O44" s="309"/>
      <c r="P44" s="309"/>
      <c r="Q44" s="404"/>
      <c r="R44" s="405"/>
      <c r="S44" s="295"/>
    </row>
    <row r="45" spans="1:19" x14ac:dyDescent="0.25">
      <c r="A45" s="399"/>
      <c r="B45" s="400"/>
      <c r="C45" s="401"/>
      <c r="D45" s="403"/>
      <c r="E45" s="302"/>
      <c r="F45" s="303"/>
      <c r="G45" s="304"/>
      <c r="H45" s="305"/>
      <c r="I45" s="306"/>
      <c r="J45" s="307"/>
      <c r="K45" s="290"/>
      <c r="L45" s="340"/>
      <c r="M45" s="282"/>
      <c r="N45" s="331"/>
      <c r="O45" s="283"/>
      <c r="P45" s="283"/>
      <c r="Q45" s="406"/>
      <c r="R45" s="407"/>
      <c r="S45" s="341"/>
    </row>
    <row r="46" spans="1:19" ht="15.75" thickBot="1" x14ac:dyDescent="0.3">
      <c r="A46" s="204" t="s">
        <v>90</v>
      </c>
      <c r="B46" s="205"/>
      <c r="C46" s="205"/>
      <c r="D46" s="206" t="s">
        <v>58</v>
      </c>
      <c r="E46" s="302"/>
      <c r="F46" s="303"/>
      <c r="G46" s="304"/>
      <c r="H46" s="305"/>
      <c r="I46" s="342"/>
      <c r="J46" s="307"/>
      <c r="K46" s="290"/>
      <c r="L46" s="308"/>
      <c r="M46" s="282"/>
      <c r="N46" s="343"/>
      <c r="O46" s="283"/>
      <c r="P46" s="283"/>
      <c r="Q46" s="408"/>
      <c r="R46" s="409"/>
      <c r="S46" s="295"/>
    </row>
    <row r="47" spans="1:19" ht="16.5" x14ac:dyDescent="0.25">
      <c r="A47" s="410" t="s">
        <v>91</v>
      </c>
      <c r="B47" s="411"/>
      <c r="C47" s="412"/>
      <c r="D47" s="352" t="s">
        <v>58</v>
      </c>
      <c r="E47" s="227" t="s">
        <v>92</v>
      </c>
      <c r="F47" s="231"/>
      <c r="G47" s="231"/>
      <c r="H47" s="231"/>
      <c r="I47" s="231"/>
      <c r="J47" s="231"/>
      <c r="K47" s="231"/>
      <c r="L47" s="230" t="s">
        <v>58</v>
      </c>
      <c r="M47" s="233"/>
      <c r="N47" s="231"/>
      <c r="O47" s="231"/>
      <c r="P47" s="231"/>
      <c r="Q47" s="413" t="s">
        <v>93</v>
      </c>
      <c r="R47" s="414"/>
      <c r="S47" s="344" t="s">
        <v>94</v>
      </c>
    </row>
    <row r="48" spans="1:19" x14ac:dyDescent="0.25">
      <c r="A48" s="379"/>
      <c r="B48" s="380"/>
      <c r="C48" s="381"/>
      <c r="D48" s="385"/>
      <c r="E48" s="345"/>
      <c r="F48" s="346"/>
      <c r="G48" s="346"/>
      <c r="H48" s="346"/>
      <c r="I48" s="346"/>
      <c r="J48" s="346"/>
      <c r="K48" s="346"/>
      <c r="L48" s="347"/>
      <c r="M48" s="348"/>
      <c r="N48" s="346"/>
      <c r="O48" s="346"/>
      <c r="P48" s="346"/>
      <c r="Q48" s="387"/>
      <c r="R48" s="388"/>
      <c r="S48" s="349"/>
    </row>
    <row r="49" spans="1:19" ht="15.75" thickBot="1" x14ac:dyDescent="0.3">
      <c r="A49" s="382"/>
      <c r="B49" s="383"/>
      <c r="C49" s="384"/>
      <c r="D49" s="386"/>
      <c r="E49" s="350"/>
      <c r="F49" s="240"/>
      <c r="G49" s="240"/>
      <c r="H49" s="240"/>
      <c r="I49" s="240"/>
      <c r="J49" s="240"/>
      <c r="K49" s="240"/>
      <c r="L49" s="389"/>
      <c r="M49" s="390"/>
      <c r="N49" s="390"/>
      <c r="O49" s="390"/>
      <c r="P49" s="391"/>
      <c r="Q49" s="392">
        <f>SUM(Q35:R46)</f>
        <v>0</v>
      </c>
      <c r="R49" s="393"/>
      <c r="S49" s="351"/>
    </row>
  </sheetData>
  <mergeCells count="75">
    <mergeCell ref="H1:P3"/>
    <mergeCell ref="Q1:S1"/>
    <mergeCell ref="Q2:S2"/>
    <mergeCell ref="Q3:S3"/>
    <mergeCell ref="A4:E4"/>
    <mergeCell ref="F4:G4"/>
    <mergeCell ref="H4:N4"/>
    <mergeCell ref="O4:P4"/>
    <mergeCell ref="Q4:S4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B9:B10"/>
    <mergeCell ref="C9:C10"/>
    <mergeCell ref="F9:I9"/>
    <mergeCell ref="K9:K10"/>
    <mergeCell ref="N9:N10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A41:D43"/>
    <mergeCell ref="Q41:R41"/>
    <mergeCell ref="Q42:R42"/>
    <mergeCell ref="Q43:R43"/>
    <mergeCell ref="A44:C45"/>
    <mergeCell ref="D44:D45"/>
    <mergeCell ref="Q44:R44"/>
    <mergeCell ref="Q45:R45"/>
    <mergeCell ref="Q46:R46"/>
    <mergeCell ref="A47:C47"/>
    <mergeCell ref="Q47:R47"/>
    <mergeCell ref="A48:C49"/>
    <mergeCell ref="D48:D49"/>
    <mergeCell ref="Q48:R48"/>
    <mergeCell ref="L49:P49"/>
    <mergeCell ref="Q49:R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4097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4097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0095-D0E1-44EF-8029-036F4DED3AB6}">
  <dimension ref="A1:S49"/>
  <sheetViews>
    <sheetView workbookViewId="0">
      <selection activeCell="O23" sqref="O23"/>
    </sheetView>
  </sheetViews>
  <sheetFormatPr defaultRowHeight="15" x14ac:dyDescent="0.25"/>
  <cols>
    <col min="17" max="17" width="11.42578125" customWidth="1"/>
  </cols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507"/>
      <c r="I1" s="508"/>
      <c r="J1" s="508"/>
      <c r="K1" s="508"/>
      <c r="L1" s="508"/>
      <c r="M1" s="508"/>
      <c r="N1" s="508"/>
      <c r="O1" s="508"/>
      <c r="P1" s="508"/>
      <c r="Q1" s="512"/>
      <c r="R1" s="511"/>
      <c r="S1" s="511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509"/>
      <c r="I2" s="508"/>
      <c r="J2" s="508"/>
      <c r="K2" s="508"/>
      <c r="L2" s="508"/>
      <c r="M2" s="508"/>
      <c r="N2" s="508"/>
      <c r="O2" s="508"/>
      <c r="P2" s="508"/>
      <c r="Q2" s="513" t="s">
        <v>17</v>
      </c>
      <c r="R2" s="514"/>
      <c r="S2" s="450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510"/>
      <c r="I3" s="511"/>
      <c r="J3" s="511"/>
      <c r="K3" s="511"/>
      <c r="L3" s="511"/>
      <c r="M3" s="511"/>
      <c r="N3" s="511"/>
      <c r="O3" s="511"/>
      <c r="P3" s="511"/>
      <c r="Q3" s="515" t="s">
        <v>19</v>
      </c>
      <c r="R3" s="516"/>
      <c r="S3" s="517"/>
    </row>
    <row r="4" spans="1:19" x14ac:dyDescent="0.25">
      <c r="A4" s="518" t="s">
        <v>20</v>
      </c>
      <c r="B4" s="514"/>
      <c r="C4" s="514"/>
      <c r="D4" s="514"/>
      <c r="E4" s="449"/>
      <c r="F4" s="519" t="s">
        <v>21</v>
      </c>
      <c r="G4" s="450"/>
      <c r="H4" s="518" t="s">
        <v>22</v>
      </c>
      <c r="I4" s="514"/>
      <c r="J4" s="514"/>
      <c r="K4" s="514"/>
      <c r="L4" s="514"/>
      <c r="M4" s="514"/>
      <c r="N4" s="449"/>
      <c r="O4" s="519" t="s">
        <v>23</v>
      </c>
      <c r="P4" s="449"/>
      <c r="Q4" s="496" t="s">
        <v>24</v>
      </c>
      <c r="R4" s="498"/>
      <c r="S4" s="499"/>
    </row>
    <row r="5" spans="1:19" x14ac:dyDescent="0.25">
      <c r="A5" s="480" t="s">
        <v>25</v>
      </c>
      <c r="B5" s="481"/>
      <c r="C5" s="481"/>
      <c r="D5" s="481"/>
      <c r="E5" s="482"/>
      <c r="F5" s="483" t="s">
        <v>26</v>
      </c>
      <c r="G5" s="484"/>
      <c r="H5" s="487"/>
      <c r="I5" s="488"/>
      <c r="J5" s="488"/>
      <c r="K5" s="488"/>
      <c r="L5" s="488"/>
      <c r="M5" s="488"/>
      <c r="N5" s="489"/>
      <c r="O5" s="490">
        <v>45566</v>
      </c>
      <c r="P5" s="491"/>
      <c r="Q5" s="492" t="s">
        <v>101</v>
      </c>
      <c r="R5" s="493"/>
      <c r="S5" s="494"/>
    </row>
    <row r="6" spans="1:19" x14ac:dyDescent="0.25">
      <c r="A6" s="480"/>
      <c r="B6" s="481"/>
      <c r="C6" s="481"/>
      <c r="D6" s="481"/>
      <c r="E6" s="482"/>
      <c r="F6" s="483"/>
      <c r="G6" s="484"/>
      <c r="H6" s="487"/>
      <c r="I6" s="495"/>
      <c r="J6" s="495"/>
      <c r="K6" s="495"/>
      <c r="L6" s="488"/>
      <c r="M6" s="488"/>
      <c r="N6" s="489"/>
      <c r="O6" s="496" t="s">
        <v>27</v>
      </c>
      <c r="P6" s="497"/>
      <c r="Q6" s="496" t="s">
        <v>28</v>
      </c>
      <c r="R6" s="498"/>
      <c r="S6" s="499"/>
    </row>
    <row r="7" spans="1:19" ht="15.75" thickBot="1" x14ac:dyDescent="0.3">
      <c r="A7" s="500"/>
      <c r="B7" s="501"/>
      <c r="C7" s="501"/>
      <c r="D7" s="501"/>
      <c r="E7" s="502"/>
      <c r="F7" s="485"/>
      <c r="G7" s="486"/>
      <c r="H7" s="503"/>
      <c r="I7" s="504"/>
      <c r="J7" s="504"/>
      <c r="K7" s="504"/>
      <c r="L7" s="505"/>
      <c r="M7" s="505"/>
      <c r="N7" s="506"/>
      <c r="O7" s="459">
        <v>5550179</v>
      </c>
      <c r="P7" s="460"/>
      <c r="Q7" s="461"/>
      <c r="R7" s="462"/>
      <c r="S7" s="463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464" t="s">
        <v>33</v>
      </c>
      <c r="R8" s="467" t="s">
        <v>34</v>
      </c>
      <c r="S8" s="468"/>
    </row>
    <row r="9" spans="1:19" ht="18" x14ac:dyDescent="0.25">
      <c r="A9" s="38" t="s">
        <v>35</v>
      </c>
      <c r="B9" s="473" t="s">
        <v>36</v>
      </c>
      <c r="C9" s="473" t="s">
        <v>37</v>
      </c>
      <c r="D9" s="39" t="s">
        <v>38</v>
      </c>
      <c r="E9" s="39"/>
      <c r="F9" s="475" t="s">
        <v>39</v>
      </c>
      <c r="G9" s="476"/>
      <c r="H9" s="476"/>
      <c r="I9" s="477"/>
      <c r="J9" s="40" t="s">
        <v>40</v>
      </c>
      <c r="K9" s="478" t="s">
        <v>41</v>
      </c>
      <c r="L9" s="41" t="s">
        <v>42</v>
      </c>
      <c r="M9" s="42"/>
      <c r="N9" s="479" t="s">
        <v>43</v>
      </c>
      <c r="O9" s="479" t="s">
        <v>44</v>
      </c>
      <c r="P9" s="453" t="s">
        <v>45</v>
      </c>
      <c r="Q9" s="465"/>
      <c r="R9" s="469"/>
      <c r="S9" s="470"/>
    </row>
    <row r="10" spans="1:19" ht="18.75" thickBot="1" x14ac:dyDescent="0.3">
      <c r="A10" s="43" t="s">
        <v>46</v>
      </c>
      <c r="B10" s="523"/>
      <c r="C10" s="523"/>
      <c r="D10" s="44" t="s">
        <v>47</v>
      </c>
      <c r="E10" s="44" t="s">
        <v>48</v>
      </c>
      <c r="F10" s="45" t="s">
        <v>106</v>
      </c>
      <c r="G10" s="45" t="s">
        <v>107</v>
      </c>
      <c r="H10" s="45" t="s">
        <v>108</v>
      </c>
      <c r="I10" s="46" t="s">
        <v>52</v>
      </c>
      <c r="J10" s="366" t="s">
        <v>53</v>
      </c>
      <c r="K10" s="474"/>
      <c r="L10" s="40" t="s">
        <v>54</v>
      </c>
      <c r="M10" s="48" t="s">
        <v>55</v>
      </c>
      <c r="N10" s="520"/>
      <c r="O10" s="454"/>
      <c r="P10" s="520"/>
      <c r="Q10" s="466"/>
      <c r="R10" s="471"/>
      <c r="S10" s="472"/>
    </row>
    <row r="11" spans="1:19" x14ac:dyDescent="0.25">
      <c r="A11" s="353">
        <v>45580</v>
      </c>
      <c r="B11" s="50" t="s">
        <v>101</v>
      </c>
      <c r="C11" s="51" t="s">
        <v>103</v>
      </c>
      <c r="D11" s="52">
        <v>0.45833333333333331</v>
      </c>
      <c r="E11" s="52"/>
      <c r="F11" s="53"/>
      <c r="G11" s="53">
        <v>20</v>
      </c>
      <c r="H11" s="53">
        <v>36</v>
      </c>
      <c r="I11" s="54">
        <f>SUM(F11:H11)</f>
        <v>56</v>
      </c>
      <c r="J11" s="359">
        <v>169.63</v>
      </c>
      <c r="K11" s="55">
        <f t="shared" ref="K11:K26" si="0">SUM(I11:J11)</f>
        <v>225.63</v>
      </c>
      <c r="L11" s="56">
        <v>7.7</v>
      </c>
      <c r="M11" s="56"/>
      <c r="N11" s="57">
        <v>0.67</v>
      </c>
      <c r="O11" s="58">
        <f>ROUND(((L11+M11)*N11),2)</f>
        <v>5.16</v>
      </c>
      <c r="P11" s="59"/>
      <c r="Q11" s="60">
        <f>P11+O11+K11</f>
        <v>230.79</v>
      </c>
      <c r="R11" s="521" t="s">
        <v>109</v>
      </c>
      <c r="S11" s="522"/>
    </row>
    <row r="12" spans="1:19" x14ac:dyDescent="0.25">
      <c r="A12" s="354">
        <v>45581</v>
      </c>
      <c r="B12" s="62"/>
      <c r="C12" s="63"/>
      <c r="D12" s="64"/>
      <c r="E12" s="64"/>
      <c r="F12" s="65">
        <v>18</v>
      </c>
      <c r="G12" s="65">
        <v>20</v>
      </c>
      <c r="H12" s="65">
        <v>36</v>
      </c>
      <c r="I12" s="55">
        <f t="shared" ref="I12:I27" si="1">SUM(F12:H12)</f>
        <v>74</v>
      </c>
      <c r="J12" s="55">
        <v>169.63</v>
      </c>
      <c r="K12" s="55">
        <f t="shared" si="0"/>
        <v>243.63</v>
      </c>
      <c r="L12" s="66"/>
      <c r="M12" s="66"/>
      <c r="N12" s="67">
        <v>0.67</v>
      </c>
      <c r="O12" s="68">
        <f>ROUND(((L12+M12)*N12),2)</f>
        <v>0</v>
      </c>
      <c r="P12" s="69"/>
      <c r="Q12" s="60">
        <f>P12+O12+K12</f>
        <v>243.63</v>
      </c>
      <c r="R12" s="457" t="s">
        <v>110</v>
      </c>
      <c r="S12" s="458"/>
    </row>
    <row r="13" spans="1:19" x14ac:dyDescent="0.25">
      <c r="A13" s="354">
        <v>45582</v>
      </c>
      <c r="B13" s="63"/>
      <c r="C13" s="62"/>
      <c r="D13" s="64"/>
      <c r="E13" s="64"/>
      <c r="F13" s="65">
        <v>18</v>
      </c>
      <c r="G13" s="65">
        <v>20</v>
      </c>
      <c r="H13" s="65">
        <v>36</v>
      </c>
      <c r="I13" s="55">
        <f t="shared" si="1"/>
        <v>74</v>
      </c>
      <c r="J13" s="55">
        <v>169.63</v>
      </c>
      <c r="K13" s="55">
        <f t="shared" si="0"/>
        <v>243.63</v>
      </c>
      <c r="L13" s="66"/>
      <c r="M13" s="66"/>
      <c r="N13" s="67">
        <v>0.67</v>
      </c>
      <c r="O13" s="68">
        <f t="shared" ref="O13:O27" si="2">ROUND(((L13+M13)*N13),2)</f>
        <v>0</v>
      </c>
      <c r="P13" s="69"/>
      <c r="Q13" s="60">
        <f t="shared" ref="Q13:Q27" si="3">P13+O13+K13</f>
        <v>243.63</v>
      </c>
      <c r="R13" s="457" t="s">
        <v>111</v>
      </c>
      <c r="S13" s="458"/>
    </row>
    <row r="14" spans="1:19" x14ac:dyDescent="0.25">
      <c r="A14" s="61">
        <v>45583</v>
      </c>
      <c r="B14" s="63"/>
      <c r="C14" s="62"/>
      <c r="D14" s="64"/>
      <c r="E14" s="64"/>
      <c r="F14" s="65">
        <v>18</v>
      </c>
      <c r="G14" s="65">
        <v>20</v>
      </c>
      <c r="H14" s="65">
        <v>36</v>
      </c>
      <c r="I14" s="55">
        <f t="shared" si="1"/>
        <v>74</v>
      </c>
      <c r="J14" s="55">
        <v>169.63</v>
      </c>
      <c r="K14" s="55">
        <f t="shared" si="0"/>
        <v>243.63</v>
      </c>
      <c r="L14" s="66"/>
      <c r="M14" s="66"/>
      <c r="N14" s="71">
        <v>0.67</v>
      </c>
      <c r="O14" s="68">
        <f t="shared" si="2"/>
        <v>0</v>
      </c>
      <c r="P14" s="69"/>
      <c r="Q14" s="60">
        <f t="shared" si="3"/>
        <v>243.63</v>
      </c>
      <c r="R14" s="457" t="s">
        <v>112</v>
      </c>
      <c r="S14" s="458"/>
    </row>
    <row r="15" spans="1:19" x14ac:dyDescent="0.25">
      <c r="A15" s="355">
        <v>45584</v>
      </c>
      <c r="B15" s="63" t="s">
        <v>103</v>
      </c>
      <c r="C15" s="62" t="s">
        <v>101</v>
      </c>
      <c r="D15" s="64"/>
      <c r="E15" s="64">
        <v>0.75</v>
      </c>
      <c r="F15" s="65">
        <v>18</v>
      </c>
      <c r="G15" s="65">
        <v>20</v>
      </c>
      <c r="H15" s="65"/>
      <c r="I15" s="55">
        <f t="shared" si="1"/>
        <v>38</v>
      </c>
      <c r="J15" s="55"/>
      <c r="K15" s="55">
        <f t="shared" si="0"/>
        <v>38</v>
      </c>
      <c r="L15" s="66"/>
      <c r="M15" s="66"/>
      <c r="N15" s="71">
        <v>0.67</v>
      </c>
      <c r="O15" s="68">
        <f t="shared" si="2"/>
        <v>0</v>
      </c>
      <c r="P15" s="69"/>
      <c r="Q15" s="60">
        <f t="shared" si="3"/>
        <v>38</v>
      </c>
      <c r="R15" s="434"/>
      <c r="S15" s="435"/>
    </row>
    <row r="16" spans="1:19" x14ac:dyDescent="0.25">
      <c r="A16" s="70"/>
      <c r="B16" s="63"/>
      <c r="C16" s="62"/>
      <c r="D16" s="64"/>
      <c r="E16" s="64"/>
      <c r="F16" s="65"/>
      <c r="G16" s="65"/>
      <c r="H16" s="65"/>
      <c r="I16" s="55">
        <f t="shared" si="1"/>
        <v>0</v>
      </c>
      <c r="J16" s="55"/>
      <c r="K16" s="55">
        <f t="shared" si="0"/>
        <v>0</v>
      </c>
      <c r="L16" s="66"/>
      <c r="M16" s="66"/>
      <c r="N16" s="71">
        <v>0.67</v>
      </c>
      <c r="O16" s="68">
        <f t="shared" si="2"/>
        <v>0</v>
      </c>
      <c r="P16" s="69"/>
      <c r="Q16" s="60">
        <f t="shared" si="3"/>
        <v>0</v>
      </c>
      <c r="R16" s="434"/>
      <c r="S16" s="435"/>
    </row>
    <row r="17" spans="1:19" x14ac:dyDescent="0.25">
      <c r="A17" s="70"/>
      <c r="B17" s="63"/>
      <c r="C17" s="62"/>
      <c r="D17" s="64"/>
      <c r="E17" s="64"/>
      <c r="F17" s="65"/>
      <c r="G17" s="65"/>
      <c r="H17" s="65"/>
      <c r="I17" s="55">
        <f t="shared" si="1"/>
        <v>0</v>
      </c>
      <c r="J17" s="55"/>
      <c r="K17" s="55">
        <f t="shared" si="0"/>
        <v>0</v>
      </c>
      <c r="L17" s="66"/>
      <c r="M17" s="66"/>
      <c r="N17" s="71">
        <v>0.67</v>
      </c>
      <c r="O17" s="68">
        <f t="shared" si="2"/>
        <v>0</v>
      </c>
      <c r="P17" s="69"/>
      <c r="Q17" s="60">
        <f t="shared" si="3"/>
        <v>0</v>
      </c>
      <c r="R17" s="434"/>
      <c r="S17" s="435"/>
    </row>
    <row r="18" spans="1:19" x14ac:dyDescent="0.25">
      <c r="A18" s="70"/>
      <c r="B18" s="63"/>
      <c r="C18" s="62"/>
      <c r="D18" s="64"/>
      <c r="E18" s="64"/>
      <c r="F18" s="65"/>
      <c r="G18" s="65"/>
      <c r="H18" s="65"/>
      <c r="I18" s="55">
        <f t="shared" si="1"/>
        <v>0</v>
      </c>
      <c r="J18" s="55"/>
      <c r="K18" s="55">
        <f t="shared" si="0"/>
        <v>0</v>
      </c>
      <c r="L18" s="66"/>
      <c r="M18" s="66"/>
      <c r="N18" s="71">
        <v>0.67</v>
      </c>
      <c r="O18" s="68">
        <f t="shared" si="2"/>
        <v>0</v>
      </c>
      <c r="P18" s="69"/>
      <c r="Q18" s="60">
        <f t="shared" si="3"/>
        <v>0</v>
      </c>
      <c r="R18" s="434"/>
      <c r="S18" s="435"/>
    </row>
    <row r="19" spans="1:19" x14ac:dyDescent="0.25">
      <c r="A19" s="70"/>
      <c r="B19" s="63"/>
      <c r="C19" s="62"/>
      <c r="D19" s="64"/>
      <c r="E19" s="64"/>
      <c r="F19" s="65"/>
      <c r="G19" s="65"/>
      <c r="H19" s="65"/>
      <c r="I19" s="55">
        <f t="shared" si="1"/>
        <v>0</v>
      </c>
      <c r="J19" s="55"/>
      <c r="K19" s="55">
        <f t="shared" si="0"/>
        <v>0</v>
      </c>
      <c r="L19" s="66"/>
      <c r="M19" s="66"/>
      <c r="N19" s="71">
        <v>0.67</v>
      </c>
      <c r="O19" s="68">
        <f t="shared" si="2"/>
        <v>0</v>
      </c>
      <c r="P19" s="69"/>
      <c r="Q19" s="60">
        <f t="shared" si="3"/>
        <v>0</v>
      </c>
      <c r="R19" s="434"/>
      <c r="S19" s="435"/>
    </row>
    <row r="20" spans="1:19" x14ac:dyDescent="0.25">
      <c r="A20" s="70"/>
      <c r="B20" s="63"/>
      <c r="C20" s="62"/>
      <c r="D20" s="64"/>
      <c r="E20" s="64"/>
      <c r="F20" s="65"/>
      <c r="G20" s="65"/>
      <c r="H20" s="65"/>
      <c r="I20" s="55">
        <f t="shared" si="1"/>
        <v>0</v>
      </c>
      <c r="J20" s="55"/>
      <c r="K20" s="55">
        <f t="shared" si="0"/>
        <v>0</v>
      </c>
      <c r="L20" s="66"/>
      <c r="M20" s="66"/>
      <c r="N20" s="71">
        <v>0.67</v>
      </c>
      <c r="O20" s="68">
        <f t="shared" si="2"/>
        <v>0</v>
      </c>
      <c r="P20" s="69"/>
      <c r="Q20" s="60">
        <f t="shared" si="3"/>
        <v>0</v>
      </c>
      <c r="R20" s="434"/>
      <c r="S20" s="435"/>
    </row>
    <row r="21" spans="1:19" x14ac:dyDescent="0.25">
      <c r="A21" s="70"/>
      <c r="B21" s="63"/>
      <c r="C21" s="62"/>
      <c r="D21" s="64"/>
      <c r="E21" s="64"/>
      <c r="F21" s="65"/>
      <c r="G21" s="65"/>
      <c r="H21" s="65"/>
      <c r="I21" s="55">
        <f t="shared" si="1"/>
        <v>0</v>
      </c>
      <c r="J21" s="55"/>
      <c r="K21" s="55">
        <f t="shared" si="0"/>
        <v>0</v>
      </c>
      <c r="L21" s="66"/>
      <c r="M21" s="66"/>
      <c r="N21" s="71">
        <v>0.67</v>
      </c>
      <c r="O21" s="68">
        <f t="shared" si="2"/>
        <v>0</v>
      </c>
      <c r="P21" s="69"/>
      <c r="Q21" s="60">
        <f t="shared" si="3"/>
        <v>0</v>
      </c>
      <c r="R21" s="434"/>
      <c r="S21" s="435"/>
    </row>
    <row r="22" spans="1:19" x14ac:dyDescent="0.25">
      <c r="A22" s="72"/>
      <c r="B22" s="73"/>
      <c r="C22" s="74"/>
      <c r="D22" s="64"/>
      <c r="E22" s="64"/>
      <c r="F22" s="65"/>
      <c r="G22" s="65"/>
      <c r="H22" s="65"/>
      <c r="I22" s="55">
        <f t="shared" si="1"/>
        <v>0</v>
      </c>
      <c r="J22" s="55"/>
      <c r="K22" s="55">
        <f t="shared" si="0"/>
        <v>0</v>
      </c>
      <c r="L22" s="66"/>
      <c r="M22" s="66"/>
      <c r="N22" s="71">
        <v>0.67</v>
      </c>
      <c r="O22" s="68">
        <f t="shared" si="2"/>
        <v>0</v>
      </c>
      <c r="P22" s="69"/>
      <c r="Q22" s="60">
        <f t="shared" si="3"/>
        <v>0</v>
      </c>
      <c r="R22" s="434"/>
      <c r="S22" s="435"/>
    </row>
    <row r="23" spans="1:19" x14ac:dyDescent="0.25">
      <c r="A23" s="75"/>
      <c r="B23" s="73"/>
      <c r="C23" s="74"/>
      <c r="D23" s="64"/>
      <c r="E23" s="64"/>
      <c r="F23" s="65"/>
      <c r="G23" s="65"/>
      <c r="H23" s="65"/>
      <c r="I23" s="55">
        <f t="shared" si="1"/>
        <v>0</v>
      </c>
      <c r="J23" s="55"/>
      <c r="K23" s="55">
        <f t="shared" si="0"/>
        <v>0</v>
      </c>
      <c r="L23" s="66"/>
      <c r="M23" s="66"/>
      <c r="N23" s="71">
        <v>0.67</v>
      </c>
      <c r="O23" s="68">
        <f t="shared" si="2"/>
        <v>0</v>
      </c>
      <c r="P23" s="69"/>
      <c r="Q23" s="60">
        <f t="shared" si="3"/>
        <v>0</v>
      </c>
      <c r="R23" s="434"/>
      <c r="S23" s="435"/>
    </row>
    <row r="24" spans="1:19" x14ac:dyDescent="0.25">
      <c r="A24" s="75"/>
      <c r="B24" s="73"/>
      <c r="C24" s="74"/>
      <c r="D24" s="64"/>
      <c r="E24" s="64"/>
      <c r="F24" s="65"/>
      <c r="G24" s="65"/>
      <c r="H24" s="65"/>
      <c r="I24" s="55">
        <f t="shared" si="1"/>
        <v>0</v>
      </c>
      <c r="J24" s="55"/>
      <c r="K24" s="55">
        <f t="shared" si="0"/>
        <v>0</v>
      </c>
      <c r="L24" s="66"/>
      <c r="M24" s="66"/>
      <c r="N24" s="71">
        <v>0.67</v>
      </c>
      <c r="O24" s="68">
        <f t="shared" si="2"/>
        <v>0</v>
      </c>
      <c r="P24" s="69"/>
      <c r="Q24" s="60">
        <f t="shared" si="3"/>
        <v>0</v>
      </c>
      <c r="R24" s="436"/>
      <c r="S24" s="437"/>
    </row>
    <row r="25" spans="1:19" x14ac:dyDescent="0.25">
      <c r="A25" s="75"/>
      <c r="B25" s="73"/>
      <c r="C25" s="74"/>
      <c r="D25" s="64"/>
      <c r="E25" s="64"/>
      <c r="F25" s="65"/>
      <c r="G25" s="65"/>
      <c r="H25" s="65"/>
      <c r="I25" s="55">
        <f t="shared" si="1"/>
        <v>0</v>
      </c>
      <c r="J25" s="55"/>
      <c r="K25" s="55">
        <f t="shared" si="0"/>
        <v>0</v>
      </c>
      <c r="L25" s="66"/>
      <c r="M25" s="66"/>
      <c r="N25" s="71">
        <v>0.67</v>
      </c>
      <c r="O25" s="68">
        <f t="shared" si="2"/>
        <v>0</v>
      </c>
      <c r="P25" s="69"/>
      <c r="Q25" s="60">
        <f t="shared" si="3"/>
        <v>0</v>
      </c>
      <c r="R25" s="394"/>
      <c r="S25" s="395"/>
    </row>
    <row r="26" spans="1:19" x14ac:dyDescent="0.25">
      <c r="A26" s="75"/>
      <c r="B26" s="73"/>
      <c r="C26" s="74"/>
      <c r="D26" s="64"/>
      <c r="E26" s="64"/>
      <c r="F26" s="65"/>
      <c r="G26" s="65"/>
      <c r="H26" s="65"/>
      <c r="I26" s="55">
        <f t="shared" si="1"/>
        <v>0</v>
      </c>
      <c r="J26" s="55"/>
      <c r="K26" s="55">
        <f t="shared" si="0"/>
        <v>0</v>
      </c>
      <c r="L26" s="66"/>
      <c r="M26" s="66"/>
      <c r="N26" s="71">
        <v>0.67</v>
      </c>
      <c r="O26" s="68">
        <f t="shared" si="2"/>
        <v>0</v>
      </c>
      <c r="P26" s="69"/>
      <c r="Q26" s="60">
        <f t="shared" si="3"/>
        <v>0</v>
      </c>
      <c r="R26" s="394"/>
      <c r="S26" s="395"/>
    </row>
    <row r="27" spans="1:19" ht="15.75" thickBot="1" x14ac:dyDescent="0.3">
      <c r="A27" s="75"/>
      <c r="B27" s="76"/>
      <c r="C27" s="77"/>
      <c r="D27" s="78"/>
      <c r="E27" s="78"/>
      <c r="F27" s="79"/>
      <c r="G27" s="79"/>
      <c r="H27" s="79"/>
      <c r="I27" s="80">
        <f t="shared" si="1"/>
        <v>0</v>
      </c>
      <c r="J27" s="80"/>
      <c r="K27" s="80">
        <f>SUM(I27:J27)</f>
        <v>0</v>
      </c>
      <c r="L27" s="81"/>
      <c r="M27" s="81"/>
      <c r="N27" s="71">
        <v>0.67</v>
      </c>
      <c r="O27" s="82">
        <f t="shared" si="2"/>
        <v>0</v>
      </c>
      <c r="P27" s="83"/>
      <c r="Q27" s="60">
        <f t="shared" si="3"/>
        <v>0</v>
      </c>
      <c r="R27" s="438"/>
      <c r="S27" s="439"/>
    </row>
    <row r="28" spans="1:19" ht="15.75" thickBot="1" x14ac:dyDescent="0.3">
      <c r="A28" s="440" t="s">
        <v>56</v>
      </c>
      <c r="B28" s="441"/>
      <c r="C28" s="441"/>
      <c r="D28" s="442"/>
      <c r="E28" s="443" t="s">
        <v>57</v>
      </c>
      <c r="F28" s="444"/>
      <c r="G28" s="444"/>
      <c r="H28" s="444"/>
      <c r="I28" s="444"/>
      <c r="J28" s="444"/>
      <c r="K28" s="445"/>
      <c r="L28" s="445"/>
      <c r="M28" s="446"/>
      <c r="N28" s="84"/>
      <c r="O28" s="447"/>
      <c r="P28" s="448"/>
      <c r="Q28" s="449"/>
      <c r="R28" s="447"/>
      <c r="S28" s="450"/>
    </row>
    <row r="29" spans="1:19" ht="15.75" thickBot="1" x14ac:dyDescent="0.3">
      <c r="A29" s="85" t="s">
        <v>58</v>
      </c>
      <c r="B29" s="86" t="s">
        <v>59</v>
      </c>
      <c r="C29" s="86" t="s">
        <v>60</v>
      </c>
      <c r="D29" s="87" t="s">
        <v>61</v>
      </c>
      <c r="E29" s="88"/>
      <c r="F29" s="89">
        <f>SUM(F11:F27)</f>
        <v>72</v>
      </c>
      <c r="G29" s="89">
        <f t="shared" ref="G29:M29" si="4">SUM(G11:G27)</f>
        <v>100</v>
      </c>
      <c r="H29" s="89">
        <f t="shared" si="4"/>
        <v>144</v>
      </c>
      <c r="I29" s="89">
        <f t="shared" si="4"/>
        <v>316</v>
      </c>
      <c r="J29" s="89">
        <f t="shared" si="4"/>
        <v>678.52</v>
      </c>
      <c r="K29" s="89">
        <f t="shared" si="4"/>
        <v>994.52</v>
      </c>
      <c r="L29" s="90">
        <f t="shared" si="4"/>
        <v>7.7</v>
      </c>
      <c r="M29" s="90">
        <f t="shared" si="4"/>
        <v>0</v>
      </c>
      <c r="N29" s="91"/>
      <c r="O29" s="89">
        <f>SUM(O11:O27)</f>
        <v>5.16</v>
      </c>
      <c r="P29" s="89">
        <f>SUM(P11:P27)</f>
        <v>0</v>
      </c>
      <c r="Q29" s="92">
        <f>SUM(Q11:Q27)</f>
        <v>999.68</v>
      </c>
      <c r="R29" s="451"/>
      <c r="S29" s="452"/>
    </row>
    <row r="30" spans="1:19" x14ac:dyDescent="0.25">
      <c r="A30" s="93"/>
      <c r="B30" s="94"/>
      <c r="C30" s="95"/>
      <c r="D30" s="96"/>
      <c r="E30" s="227" t="s">
        <v>62</v>
      </c>
      <c r="F30" s="228"/>
      <c r="G30" s="229"/>
      <c r="H30" s="230" t="s">
        <v>63</v>
      </c>
      <c r="I30" s="231"/>
      <c r="J30" s="232"/>
      <c r="K30" s="230" t="s">
        <v>64</v>
      </c>
      <c r="L30" s="230" t="s">
        <v>65</v>
      </c>
      <c r="M30" s="233"/>
      <c r="N30" s="231"/>
      <c r="O30" s="232"/>
      <c r="P30" s="230" t="s">
        <v>66</v>
      </c>
      <c r="Q30" s="232"/>
      <c r="R30" s="234" t="s">
        <v>67</v>
      </c>
      <c r="S30" s="235" t="s">
        <v>68</v>
      </c>
    </row>
    <row r="31" spans="1:19" ht="15.75" thickBot="1" x14ac:dyDescent="0.3">
      <c r="A31" s="93"/>
      <c r="B31" s="94"/>
      <c r="C31" s="94"/>
      <c r="D31" s="96"/>
      <c r="E31" s="236"/>
      <c r="F31" s="237"/>
      <c r="G31" s="238"/>
      <c r="H31" s="239"/>
      <c r="I31" s="240"/>
      <c r="J31" s="241"/>
      <c r="K31" s="239"/>
      <c r="L31" s="242"/>
      <c r="M31" s="243"/>
      <c r="N31" s="240"/>
      <c r="O31" s="241"/>
      <c r="P31" s="244"/>
      <c r="Q31" s="241"/>
      <c r="R31" s="245" t="s">
        <v>69</v>
      </c>
      <c r="S31" s="246"/>
    </row>
    <row r="32" spans="1:19" x14ac:dyDescent="0.25">
      <c r="A32" s="93"/>
      <c r="B32" s="94"/>
      <c r="C32" s="94"/>
      <c r="D32" s="96"/>
      <c r="E32" s="247" t="s">
        <v>70</v>
      </c>
      <c r="F32" s="248"/>
      <c r="G32" s="249" t="s">
        <v>71</v>
      </c>
      <c r="H32" s="250"/>
      <c r="I32" s="251" t="s">
        <v>72</v>
      </c>
      <c r="J32" s="251" t="s">
        <v>73</v>
      </c>
      <c r="K32" s="252" t="s">
        <v>74</v>
      </c>
      <c r="L32" s="253" t="s">
        <v>75</v>
      </c>
      <c r="M32" s="254" t="s">
        <v>76</v>
      </c>
      <c r="N32" s="251" t="s">
        <v>75</v>
      </c>
      <c r="O32" s="255" t="s">
        <v>72</v>
      </c>
      <c r="P32" s="255" t="s">
        <v>77</v>
      </c>
      <c r="Q32" s="428" t="s">
        <v>61</v>
      </c>
      <c r="R32" s="429"/>
      <c r="S32" s="432" t="s">
        <v>78</v>
      </c>
    </row>
    <row r="33" spans="1:19" x14ac:dyDescent="0.25">
      <c r="A33" s="93"/>
      <c r="B33" s="94"/>
      <c r="C33" s="94"/>
      <c r="D33" s="96"/>
      <c r="E33" s="256" t="s">
        <v>79</v>
      </c>
      <c r="F33" s="257" t="s">
        <v>80</v>
      </c>
      <c r="G33" s="258" t="s">
        <v>81</v>
      </c>
      <c r="H33" s="249" t="s">
        <v>82</v>
      </c>
      <c r="I33" s="259" t="s">
        <v>83</v>
      </c>
      <c r="J33" s="259" t="s">
        <v>83</v>
      </c>
      <c r="K33" s="260" t="s">
        <v>84</v>
      </c>
      <c r="L33" s="261" t="s">
        <v>85</v>
      </c>
      <c r="M33" s="253" t="s">
        <v>86</v>
      </c>
      <c r="N33" s="262" t="s">
        <v>87</v>
      </c>
      <c r="O33" s="251" t="s">
        <v>87</v>
      </c>
      <c r="P33" s="255" t="s">
        <v>88</v>
      </c>
      <c r="Q33" s="430"/>
      <c r="R33" s="431"/>
      <c r="S33" s="433"/>
    </row>
    <row r="34" spans="1:19" x14ac:dyDescent="0.25">
      <c r="A34" s="93"/>
      <c r="B34" s="133"/>
      <c r="C34" s="94"/>
      <c r="D34" s="96"/>
      <c r="E34" s="263"/>
      <c r="F34" s="264"/>
      <c r="G34" s="265"/>
      <c r="H34" s="266"/>
      <c r="I34" s="264"/>
      <c r="J34" s="267"/>
      <c r="K34" s="268"/>
      <c r="L34" s="269"/>
      <c r="M34" s="270"/>
      <c r="N34" s="267"/>
      <c r="O34" s="271"/>
      <c r="P34" s="271"/>
      <c r="Q34" s="272"/>
      <c r="R34" s="273"/>
      <c r="S34" s="274"/>
    </row>
    <row r="35" spans="1:19" x14ac:dyDescent="0.25">
      <c r="A35" s="93"/>
      <c r="B35" s="94"/>
      <c r="C35" s="133"/>
      <c r="D35" s="96"/>
      <c r="E35" s="275"/>
      <c r="F35" s="276"/>
      <c r="G35" s="277"/>
      <c r="H35" s="278"/>
      <c r="I35" s="276"/>
      <c r="J35" s="279"/>
      <c r="K35" s="280"/>
      <c r="L35" s="281"/>
      <c r="M35" s="282"/>
      <c r="N35" s="251"/>
      <c r="O35" s="283"/>
      <c r="P35" s="283"/>
      <c r="Q35" s="406"/>
      <c r="R35" s="407"/>
      <c r="S35" s="284"/>
    </row>
    <row r="36" spans="1:19" x14ac:dyDescent="0.25">
      <c r="A36" s="93"/>
      <c r="B36" s="94"/>
      <c r="C36" s="94"/>
      <c r="D36" s="96"/>
      <c r="E36" s="285"/>
      <c r="F36" s="286"/>
      <c r="G36" s="287"/>
      <c r="H36" s="288"/>
      <c r="I36" s="286"/>
      <c r="J36" s="289"/>
      <c r="K36" s="290"/>
      <c r="L36" s="291"/>
      <c r="M36" s="292"/>
      <c r="N36" s="293"/>
      <c r="O36" s="294"/>
      <c r="P36" s="294"/>
      <c r="Q36" s="404"/>
      <c r="R36" s="405"/>
      <c r="S36" s="295"/>
    </row>
    <row r="37" spans="1:19" x14ac:dyDescent="0.25">
      <c r="A37" s="93"/>
      <c r="B37" s="94"/>
      <c r="C37" s="94"/>
      <c r="D37" s="96"/>
      <c r="E37" s="296"/>
      <c r="F37" s="297"/>
      <c r="G37" s="298"/>
      <c r="H37" s="299"/>
      <c r="I37" s="300"/>
      <c r="J37" s="301"/>
      <c r="K37" s="280"/>
      <c r="L37" s="281"/>
      <c r="M37" s="282"/>
      <c r="N37" s="251"/>
      <c r="O37" s="283"/>
      <c r="P37" s="283"/>
      <c r="Q37" s="406"/>
      <c r="R37" s="407"/>
      <c r="S37" s="284"/>
    </row>
    <row r="38" spans="1:19" x14ac:dyDescent="0.25">
      <c r="A38" s="93"/>
      <c r="B38" s="94"/>
      <c r="C38" s="94"/>
      <c r="D38" s="96"/>
      <c r="E38" s="302"/>
      <c r="F38" s="303"/>
      <c r="G38" s="304"/>
      <c r="H38" s="305"/>
      <c r="I38" s="306"/>
      <c r="J38" s="307"/>
      <c r="K38" s="290"/>
      <c r="L38" s="308"/>
      <c r="M38" s="292"/>
      <c r="N38" s="293"/>
      <c r="O38" s="309"/>
      <c r="P38" s="309"/>
      <c r="Q38" s="404"/>
      <c r="R38" s="405"/>
      <c r="S38" s="295"/>
    </row>
    <row r="39" spans="1:19" x14ac:dyDescent="0.25">
      <c r="A39" s="93"/>
      <c r="B39" s="94"/>
      <c r="C39" s="94"/>
      <c r="D39" s="96"/>
      <c r="E39" s="296"/>
      <c r="F39" s="297"/>
      <c r="G39" s="298"/>
      <c r="H39" s="299"/>
      <c r="I39" s="300"/>
      <c r="J39" s="301"/>
      <c r="K39" s="280"/>
      <c r="L39" s="281"/>
      <c r="M39" s="282"/>
      <c r="N39" s="251"/>
      <c r="O39" s="283"/>
      <c r="P39" s="283"/>
      <c r="Q39" s="406"/>
      <c r="R39" s="407"/>
      <c r="S39" s="284"/>
    </row>
    <row r="40" spans="1:19" ht="15.75" thickBot="1" x14ac:dyDescent="0.3">
      <c r="A40" s="93"/>
      <c r="B40" s="175"/>
      <c r="C40" s="94"/>
      <c r="D40" s="96"/>
      <c r="E40" s="302"/>
      <c r="F40" s="303"/>
      <c r="G40" s="304"/>
      <c r="H40" s="305"/>
      <c r="I40" s="306"/>
      <c r="J40" s="307"/>
      <c r="K40" s="290"/>
      <c r="L40" s="308"/>
      <c r="M40" s="292"/>
      <c r="N40" s="293"/>
      <c r="O40" s="309"/>
      <c r="P40" s="309"/>
      <c r="Q40" s="404"/>
      <c r="R40" s="405"/>
      <c r="S40" s="295"/>
    </row>
    <row r="41" spans="1:19" x14ac:dyDescent="0.25">
      <c r="A41" s="415" t="s">
        <v>89</v>
      </c>
      <c r="B41" s="416"/>
      <c r="C41" s="416"/>
      <c r="D41" s="417"/>
      <c r="E41" s="310"/>
      <c r="F41" s="311"/>
      <c r="G41" s="312"/>
      <c r="H41" s="313"/>
      <c r="I41" s="314"/>
      <c r="J41" s="315"/>
      <c r="K41" s="281"/>
      <c r="L41" s="281"/>
      <c r="M41" s="316"/>
      <c r="N41" s="251"/>
      <c r="O41" s="259"/>
      <c r="P41" s="259"/>
      <c r="Q41" s="424"/>
      <c r="R41" s="425"/>
      <c r="S41" s="317"/>
    </row>
    <row r="42" spans="1:19" x14ac:dyDescent="0.25">
      <c r="A42" s="418"/>
      <c r="B42" s="419"/>
      <c r="C42" s="419"/>
      <c r="D42" s="420"/>
      <c r="E42" s="318"/>
      <c r="F42" s="319"/>
      <c r="G42" s="320"/>
      <c r="H42" s="320"/>
      <c r="I42" s="321"/>
      <c r="J42" s="322"/>
      <c r="K42" s="323"/>
      <c r="L42" s="291"/>
      <c r="M42" s="323"/>
      <c r="N42" s="293"/>
      <c r="O42" s="324"/>
      <c r="P42" s="324"/>
      <c r="Q42" s="426"/>
      <c r="R42" s="427"/>
      <c r="S42" s="325"/>
    </row>
    <row r="43" spans="1:19" x14ac:dyDescent="0.25">
      <c r="A43" s="421"/>
      <c r="B43" s="422"/>
      <c r="C43" s="422"/>
      <c r="D43" s="423"/>
      <c r="E43" s="326"/>
      <c r="F43" s="327"/>
      <c r="G43" s="328"/>
      <c r="H43" s="329"/>
      <c r="I43" s="257"/>
      <c r="J43" s="257"/>
      <c r="K43" s="330"/>
      <c r="L43" s="330"/>
      <c r="M43" s="316"/>
      <c r="N43" s="331"/>
      <c r="O43" s="259"/>
      <c r="P43" s="259"/>
      <c r="Q43" s="424"/>
      <c r="R43" s="425"/>
      <c r="S43" s="332"/>
    </row>
    <row r="44" spans="1:19" x14ac:dyDescent="0.25">
      <c r="A44" s="396"/>
      <c r="B44" s="397"/>
      <c r="C44" s="398"/>
      <c r="D44" s="402"/>
      <c r="E44" s="333"/>
      <c r="F44" s="334"/>
      <c r="G44" s="335"/>
      <c r="H44" s="336"/>
      <c r="I44" s="337"/>
      <c r="J44" s="338"/>
      <c r="K44" s="339"/>
      <c r="L44" s="308"/>
      <c r="M44" s="292"/>
      <c r="N44" s="293"/>
      <c r="O44" s="309"/>
      <c r="P44" s="309"/>
      <c r="Q44" s="404"/>
      <c r="R44" s="405"/>
      <c r="S44" s="295"/>
    </row>
    <row r="45" spans="1:19" x14ac:dyDescent="0.25">
      <c r="A45" s="399"/>
      <c r="B45" s="400"/>
      <c r="C45" s="401"/>
      <c r="D45" s="403"/>
      <c r="E45" s="302"/>
      <c r="F45" s="303"/>
      <c r="G45" s="304"/>
      <c r="H45" s="305"/>
      <c r="I45" s="306"/>
      <c r="J45" s="307"/>
      <c r="K45" s="290"/>
      <c r="L45" s="340"/>
      <c r="M45" s="282"/>
      <c r="N45" s="331"/>
      <c r="O45" s="283"/>
      <c r="P45" s="283"/>
      <c r="Q45" s="406"/>
      <c r="R45" s="407"/>
      <c r="S45" s="341"/>
    </row>
    <row r="46" spans="1:19" ht="15.75" thickBot="1" x14ac:dyDescent="0.3">
      <c r="A46" s="204" t="s">
        <v>90</v>
      </c>
      <c r="B46" s="205"/>
      <c r="C46" s="205"/>
      <c r="D46" s="206" t="s">
        <v>58</v>
      </c>
      <c r="E46" s="302"/>
      <c r="F46" s="303"/>
      <c r="G46" s="304"/>
      <c r="H46" s="305"/>
      <c r="I46" s="342"/>
      <c r="J46" s="307"/>
      <c r="K46" s="290"/>
      <c r="L46" s="308"/>
      <c r="M46" s="282"/>
      <c r="N46" s="343"/>
      <c r="O46" s="283"/>
      <c r="P46" s="283"/>
      <c r="Q46" s="408"/>
      <c r="R46" s="409"/>
      <c r="S46" s="295"/>
    </row>
    <row r="47" spans="1:19" ht="16.5" x14ac:dyDescent="0.25">
      <c r="A47" s="410" t="s">
        <v>91</v>
      </c>
      <c r="B47" s="411"/>
      <c r="C47" s="412"/>
      <c r="D47" s="352" t="s">
        <v>58</v>
      </c>
      <c r="E47" s="227" t="s">
        <v>92</v>
      </c>
      <c r="F47" s="231"/>
      <c r="G47" s="231"/>
      <c r="H47" s="231"/>
      <c r="I47" s="231"/>
      <c r="J47" s="231"/>
      <c r="K47" s="231"/>
      <c r="L47" s="230" t="s">
        <v>58</v>
      </c>
      <c r="M47" s="233"/>
      <c r="N47" s="231"/>
      <c r="O47" s="231"/>
      <c r="P47" s="231"/>
      <c r="Q47" s="413" t="s">
        <v>93</v>
      </c>
      <c r="R47" s="414"/>
      <c r="S47" s="344" t="s">
        <v>94</v>
      </c>
    </row>
    <row r="48" spans="1:19" x14ac:dyDescent="0.25">
      <c r="A48" s="379"/>
      <c r="B48" s="380"/>
      <c r="C48" s="381"/>
      <c r="D48" s="385"/>
      <c r="E48" s="345"/>
      <c r="F48" s="346"/>
      <c r="G48" s="346"/>
      <c r="H48" s="346"/>
      <c r="I48" s="346"/>
      <c r="J48" s="346"/>
      <c r="K48" s="346"/>
      <c r="L48" s="347"/>
      <c r="M48" s="348"/>
      <c r="N48" s="346"/>
      <c r="O48" s="346"/>
      <c r="P48" s="346"/>
      <c r="Q48" s="387"/>
      <c r="R48" s="388"/>
      <c r="S48" s="349"/>
    </row>
    <row r="49" spans="1:19" ht="15.75" thickBot="1" x14ac:dyDescent="0.3">
      <c r="A49" s="382"/>
      <c r="B49" s="383"/>
      <c r="C49" s="384"/>
      <c r="D49" s="386"/>
      <c r="E49" s="350"/>
      <c r="F49" s="240"/>
      <c r="G49" s="240"/>
      <c r="H49" s="240"/>
      <c r="I49" s="240"/>
      <c r="J49" s="240"/>
      <c r="K49" s="240"/>
      <c r="L49" s="389"/>
      <c r="M49" s="390"/>
      <c r="N49" s="390"/>
      <c r="O49" s="390"/>
      <c r="P49" s="391"/>
      <c r="Q49" s="392">
        <f>SUM(Q35:R46)</f>
        <v>0</v>
      </c>
      <c r="R49" s="393"/>
      <c r="S49" s="351"/>
    </row>
  </sheetData>
  <mergeCells count="75">
    <mergeCell ref="H1:P3"/>
    <mergeCell ref="Q1:S1"/>
    <mergeCell ref="Q2:S2"/>
    <mergeCell ref="Q3:S3"/>
    <mergeCell ref="A4:E4"/>
    <mergeCell ref="F4:G4"/>
    <mergeCell ref="H4:N4"/>
    <mergeCell ref="O4:P4"/>
    <mergeCell ref="Q4:S4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B9:B10"/>
    <mergeCell ref="C9:C10"/>
    <mergeCell ref="F9:I9"/>
    <mergeCell ref="K9:K10"/>
    <mergeCell ref="N9:N10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A41:D43"/>
    <mergeCell ref="Q41:R41"/>
    <mergeCell ref="Q42:R42"/>
    <mergeCell ref="Q43:R43"/>
    <mergeCell ref="A44:C45"/>
    <mergeCell ref="D44:D45"/>
    <mergeCell ref="Q44:R44"/>
    <mergeCell ref="Q45:R45"/>
    <mergeCell ref="Q46:R46"/>
    <mergeCell ref="A47:C47"/>
    <mergeCell ref="Q47:R47"/>
    <mergeCell ref="A48:C49"/>
    <mergeCell ref="D48:D49"/>
    <mergeCell ref="Q48:R48"/>
    <mergeCell ref="L49:P49"/>
    <mergeCell ref="Q49:R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5121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512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E47CB-BC15-4B3A-B135-68936B5261D9}">
  <dimension ref="A1:S49"/>
  <sheetViews>
    <sheetView workbookViewId="0">
      <selection activeCell="I29" sqref="I29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507"/>
      <c r="I1" s="508"/>
      <c r="J1" s="508"/>
      <c r="K1" s="508"/>
      <c r="L1" s="508"/>
      <c r="M1" s="508"/>
      <c r="N1" s="508"/>
      <c r="O1" s="508"/>
      <c r="P1" s="508"/>
      <c r="Q1" s="512"/>
      <c r="R1" s="511"/>
      <c r="S1" s="511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509"/>
      <c r="I2" s="508"/>
      <c r="J2" s="508"/>
      <c r="K2" s="508"/>
      <c r="L2" s="508"/>
      <c r="M2" s="508"/>
      <c r="N2" s="508"/>
      <c r="O2" s="508"/>
      <c r="P2" s="508"/>
      <c r="Q2" s="513" t="s">
        <v>17</v>
      </c>
      <c r="R2" s="514"/>
      <c r="S2" s="450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510"/>
      <c r="I3" s="511"/>
      <c r="J3" s="511"/>
      <c r="K3" s="511"/>
      <c r="L3" s="511"/>
      <c r="M3" s="511"/>
      <c r="N3" s="511"/>
      <c r="O3" s="511"/>
      <c r="P3" s="511"/>
      <c r="Q3" s="515" t="s">
        <v>19</v>
      </c>
      <c r="R3" s="516"/>
      <c r="S3" s="517"/>
    </row>
    <row r="4" spans="1:19" x14ac:dyDescent="0.25">
      <c r="A4" s="518" t="s">
        <v>20</v>
      </c>
      <c r="B4" s="514"/>
      <c r="C4" s="514"/>
      <c r="D4" s="514"/>
      <c r="E4" s="449"/>
      <c r="F4" s="519" t="s">
        <v>21</v>
      </c>
      <c r="G4" s="450"/>
      <c r="H4" s="518" t="s">
        <v>22</v>
      </c>
      <c r="I4" s="514"/>
      <c r="J4" s="514"/>
      <c r="K4" s="514"/>
      <c r="L4" s="514"/>
      <c r="M4" s="514"/>
      <c r="N4" s="449"/>
      <c r="O4" s="519" t="s">
        <v>23</v>
      </c>
      <c r="P4" s="449"/>
      <c r="Q4" s="496" t="s">
        <v>24</v>
      </c>
      <c r="R4" s="498"/>
      <c r="S4" s="499"/>
    </row>
    <row r="5" spans="1:19" x14ac:dyDescent="0.25">
      <c r="A5" s="480" t="s">
        <v>25</v>
      </c>
      <c r="B5" s="481"/>
      <c r="C5" s="481"/>
      <c r="D5" s="481"/>
      <c r="E5" s="482"/>
      <c r="F5" s="483" t="s">
        <v>26</v>
      </c>
      <c r="G5" s="484"/>
      <c r="H5" s="487"/>
      <c r="I5" s="488"/>
      <c r="J5" s="488"/>
      <c r="K5" s="488"/>
      <c r="L5" s="488"/>
      <c r="M5" s="488"/>
      <c r="N5" s="489"/>
      <c r="O5" s="490"/>
      <c r="P5" s="491"/>
      <c r="Q5" s="492"/>
      <c r="R5" s="493"/>
      <c r="S5" s="494"/>
    </row>
    <row r="6" spans="1:19" x14ac:dyDescent="0.25">
      <c r="A6" s="480"/>
      <c r="B6" s="481"/>
      <c r="C6" s="481"/>
      <c r="D6" s="481"/>
      <c r="E6" s="482"/>
      <c r="F6" s="483"/>
      <c r="G6" s="484"/>
      <c r="H6" s="487"/>
      <c r="I6" s="495"/>
      <c r="J6" s="495"/>
      <c r="K6" s="495"/>
      <c r="L6" s="488"/>
      <c r="M6" s="488"/>
      <c r="N6" s="489"/>
      <c r="O6" s="496" t="s">
        <v>27</v>
      </c>
      <c r="P6" s="497"/>
      <c r="Q6" s="496" t="s">
        <v>28</v>
      </c>
      <c r="R6" s="498"/>
      <c r="S6" s="499"/>
    </row>
    <row r="7" spans="1:19" ht="15.75" thickBot="1" x14ac:dyDescent="0.3">
      <c r="A7" s="500"/>
      <c r="B7" s="501"/>
      <c r="C7" s="501"/>
      <c r="D7" s="501"/>
      <c r="E7" s="502"/>
      <c r="F7" s="485"/>
      <c r="G7" s="486"/>
      <c r="H7" s="503"/>
      <c r="I7" s="504"/>
      <c r="J7" s="504"/>
      <c r="K7" s="504"/>
      <c r="L7" s="505"/>
      <c r="M7" s="505"/>
      <c r="N7" s="506"/>
      <c r="O7" s="459"/>
      <c r="P7" s="460"/>
      <c r="Q7" s="461"/>
      <c r="R7" s="462"/>
      <c r="S7" s="463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464" t="s">
        <v>33</v>
      </c>
      <c r="R8" s="467" t="s">
        <v>34</v>
      </c>
      <c r="S8" s="468"/>
    </row>
    <row r="9" spans="1:19" ht="18" x14ac:dyDescent="0.25">
      <c r="A9" s="38" t="s">
        <v>35</v>
      </c>
      <c r="B9" s="473" t="s">
        <v>36</v>
      </c>
      <c r="C9" s="473" t="s">
        <v>37</v>
      </c>
      <c r="D9" s="39" t="s">
        <v>38</v>
      </c>
      <c r="E9" s="39"/>
      <c r="F9" s="475" t="s">
        <v>39</v>
      </c>
      <c r="G9" s="476"/>
      <c r="H9" s="476"/>
      <c r="I9" s="477"/>
      <c r="J9" s="40" t="s">
        <v>40</v>
      </c>
      <c r="K9" s="478" t="s">
        <v>41</v>
      </c>
      <c r="L9" s="41" t="s">
        <v>42</v>
      </c>
      <c r="M9" s="42"/>
      <c r="N9" s="479" t="s">
        <v>43</v>
      </c>
      <c r="O9" s="479" t="s">
        <v>44</v>
      </c>
      <c r="P9" s="453" t="s">
        <v>45</v>
      </c>
      <c r="Q9" s="465"/>
      <c r="R9" s="469"/>
      <c r="S9" s="470"/>
    </row>
    <row r="10" spans="1:19" ht="18.75" thickBot="1" x14ac:dyDescent="0.3">
      <c r="A10" s="43" t="s">
        <v>46</v>
      </c>
      <c r="B10" s="523"/>
      <c r="C10" s="523"/>
      <c r="D10" s="44" t="s">
        <v>47</v>
      </c>
      <c r="E10" s="44" t="s">
        <v>48</v>
      </c>
      <c r="F10" s="45" t="s">
        <v>49</v>
      </c>
      <c r="G10" s="45" t="s">
        <v>50</v>
      </c>
      <c r="H10" s="45" t="s">
        <v>51</v>
      </c>
      <c r="I10" s="46" t="s">
        <v>52</v>
      </c>
      <c r="J10" s="47" t="s">
        <v>53</v>
      </c>
      <c r="K10" s="474"/>
      <c r="L10" s="40" t="s">
        <v>54</v>
      </c>
      <c r="M10" s="48" t="s">
        <v>55</v>
      </c>
      <c r="N10" s="520"/>
      <c r="O10" s="454"/>
      <c r="P10" s="520"/>
      <c r="Q10" s="466"/>
      <c r="R10" s="471"/>
      <c r="S10" s="472"/>
    </row>
    <row r="11" spans="1:19" x14ac:dyDescent="0.25">
      <c r="A11" s="49"/>
      <c r="B11" s="50"/>
      <c r="C11" s="51"/>
      <c r="D11" s="52"/>
      <c r="E11" s="52"/>
      <c r="F11" s="53"/>
      <c r="G11" s="53"/>
      <c r="H11" s="53"/>
      <c r="I11" s="54">
        <f>SUM(F11:H11)</f>
        <v>0</v>
      </c>
      <c r="J11" s="54"/>
      <c r="K11" s="55">
        <f t="shared" ref="K11:K26" si="0">SUM(I11:J11)</f>
        <v>0</v>
      </c>
      <c r="L11" s="56"/>
      <c r="M11" s="56"/>
      <c r="N11" s="57">
        <v>0.67</v>
      </c>
      <c r="O11" s="58">
        <f>ROUND(((L11+M11)*N11),2)</f>
        <v>0</v>
      </c>
      <c r="P11" s="59"/>
      <c r="Q11" s="60">
        <f>P11+O11+K11</f>
        <v>0</v>
      </c>
      <c r="R11" s="521"/>
      <c r="S11" s="522"/>
    </row>
    <row r="12" spans="1:19" x14ac:dyDescent="0.25">
      <c r="A12" s="61"/>
      <c r="B12" s="62"/>
      <c r="C12" s="63"/>
      <c r="D12" s="64"/>
      <c r="E12" s="64"/>
      <c r="F12" s="65"/>
      <c r="G12" s="65"/>
      <c r="H12" s="65"/>
      <c r="I12" s="55">
        <f t="shared" ref="I12:I27" si="1">SUM(F12:H12)</f>
        <v>0</v>
      </c>
      <c r="J12" s="55"/>
      <c r="K12" s="55">
        <f t="shared" si="0"/>
        <v>0</v>
      </c>
      <c r="L12" s="66"/>
      <c r="M12" s="66"/>
      <c r="N12" s="67">
        <v>0.67</v>
      </c>
      <c r="O12" s="68">
        <f>ROUND(((L12+M12)*N12),2)</f>
        <v>0</v>
      </c>
      <c r="P12" s="69"/>
      <c r="Q12" s="60">
        <f>P12+O12+K12</f>
        <v>0</v>
      </c>
      <c r="R12" s="457"/>
      <c r="S12" s="458"/>
    </row>
    <row r="13" spans="1:19" x14ac:dyDescent="0.25">
      <c r="A13" s="70"/>
      <c r="B13" s="63"/>
      <c r="C13" s="62"/>
      <c r="D13" s="64"/>
      <c r="E13" s="64"/>
      <c r="F13" s="65"/>
      <c r="G13" s="65"/>
      <c r="H13" s="65"/>
      <c r="I13" s="55">
        <f t="shared" si="1"/>
        <v>0</v>
      </c>
      <c r="J13" s="55"/>
      <c r="K13" s="55">
        <f t="shared" si="0"/>
        <v>0</v>
      </c>
      <c r="L13" s="66"/>
      <c r="M13" s="66"/>
      <c r="N13" s="67">
        <v>0.67</v>
      </c>
      <c r="O13" s="68">
        <f t="shared" ref="O13:O27" si="2">ROUND(((L13+M13)*N13),2)</f>
        <v>0</v>
      </c>
      <c r="P13" s="69"/>
      <c r="Q13" s="60">
        <f t="shared" ref="Q13:Q27" si="3">P13+O13+K13</f>
        <v>0</v>
      </c>
      <c r="R13" s="457"/>
      <c r="S13" s="458"/>
    </row>
    <row r="14" spans="1:19" x14ac:dyDescent="0.25">
      <c r="A14" s="70"/>
      <c r="B14" s="63"/>
      <c r="C14" s="62"/>
      <c r="D14" s="64"/>
      <c r="E14" s="64"/>
      <c r="F14" s="65"/>
      <c r="G14" s="65"/>
      <c r="H14" s="65"/>
      <c r="I14" s="55">
        <f t="shared" si="1"/>
        <v>0</v>
      </c>
      <c r="J14" s="55"/>
      <c r="K14" s="55">
        <f t="shared" si="0"/>
        <v>0</v>
      </c>
      <c r="L14" s="66"/>
      <c r="M14" s="66"/>
      <c r="N14" s="71">
        <v>0.67</v>
      </c>
      <c r="O14" s="68">
        <f t="shared" si="2"/>
        <v>0</v>
      </c>
      <c r="P14" s="69"/>
      <c r="Q14" s="60">
        <f t="shared" si="3"/>
        <v>0</v>
      </c>
      <c r="R14" s="457"/>
      <c r="S14" s="458"/>
    </row>
    <row r="15" spans="1:19" x14ac:dyDescent="0.25">
      <c r="A15" s="70"/>
      <c r="B15" s="63"/>
      <c r="C15" s="62"/>
      <c r="D15" s="64"/>
      <c r="E15" s="64"/>
      <c r="F15" s="65"/>
      <c r="G15" s="65"/>
      <c r="H15" s="65"/>
      <c r="I15" s="55">
        <f t="shared" si="1"/>
        <v>0</v>
      </c>
      <c r="J15" s="55"/>
      <c r="K15" s="55">
        <f t="shared" si="0"/>
        <v>0</v>
      </c>
      <c r="L15" s="66"/>
      <c r="M15" s="66"/>
      <c r="N15" s="71">
        <v>0.67</v>
      </c>
      <c r="O15" s="68">
        <f t="shared" si="2"/>
        <v>0</v>
      </c>
      <c r="P15" s="69"/>
      <c r="Q15" s="60">
        <f t="shared" si="3"/>
        <v>0</v>
      </c>
      <c r="R15" s="434"/>
      <c r="S15" s="435"/>
    </row>
    <row r="16" spans="1:19" x14ac:dyDescent="0.25">
      <c r="A16" s="70"/>
      <c r="B16" s="63"/>
      <c r="C16" s="62"/>
      <c r="D16" s="64"/>
      <c r="E16" s="64"/>
      <c r="F16" s="65"/>
      <c r="G16" s="65"/>
      <c r="H16" s="65"/>
      <c r="I16" s="55">
        <f t="shared" si="1"/>
        <v>0</v>
      </c>
      <c r="J16" s="55"/>
      <c r="K16" s="55">
        <f t="shared" si="0"/>
        <v>0</v>
      </c>
      <c r="L16" s="66"/>
      <c r="M16" s="66"/>
      <c r="N16" s="71">
        <v>0.67</v>
      </c>
      <c r="O16" s="68">
        <f t="shared" si="2"/>
        <v>0</v>
      </c>
      <c r="P16" s="69"/>
      <c r="Q16" s="60">
        <f t="shared" si="3"/>
        <v>0</v>
      </c>
      <c r="R16" s="434"/>
      <c r="S16" s="435"/>
    </row>
    <row r="17" spans="1:19" x14ac:dyDescent="0.25">
      <c r="A17" s="70"/>
      <c r="B17" s="63"/>
      <c r="C17" s="62"/>
      <c r="D17" s="64"/>
      <c r="E17" s="64"/>
      <c r="F17" s="65"/>
      <c r="G17" s="65"/>
      <c r="H17" s="65"/>
      <c r="I17" s="55">
        <f t="shared" si="1"/>
        <v>0</v>
      </c>
      <c r="J17" s="55"/>
      <c r="K17" s="55">
        <f t="shared" si="0"/>
        <v>0</v>
      </c>
      <c r="L17" s="66"/>
      <c r="M17" s="66"/>
      <c r="N17" s="71">
        <v>0.67</v>
      </c>
      <c r="O17" s="68">
        <f t="shared" si="2"/>
        <v>0</v>
      </c>
      <c r="P17" s="69"/>
      <c r="Q17" s="60">
        <f t="shared" si="3"/>
        <v>0</v>
      </c>
      <c r="R17" s="434"/>
      <c r="S17" s="435"/>
    </row>
    <row r="18" spans="1:19" x14ac:dyDescent="0.25">
      <c r="A18" s="70"/>
      <c r="B18" s="63"/>
      <c r="C18" s="62"/>
      <c r="D18" s="64"/>
      <c r="E18" s="64"/>
      <c r="F18" s="65"/>
      <c r="G18" s="65"/>
      <c r="H18" s="65"/>
      <c r="I18" s="55">
        <f t="shared" si="1"/>
        <v>0</v>
      </c>
      <c r="J18" s="55"/>
      <c r="K18" s="55">
        <f t="shared" si="0"/>
        <v>0</v>
      </c>
      <c r="L18" s="66"/>
      <c r="M18" s="66"/>
      <c r="N18" s="71">
        <v>0.67</v>
      </c>
      <c r="O18" s="68">
        <f t="shared" si="2"/>
        <v>0</v>
      </c>
      <c r="P18" s="69"/>
      <c r="Q18" s="60">
        <f t="shared" si="3"/>
        <v>0</v>
      </c>
      <c r="R18" s="434"/>
      <c r="S18" s="435"/>
    </row>
    <row r="19" spans="1:19" x14ac:dyDescent="0.25">
      <c r="A19" s="70"/>
      <c r="B19" s="63"/>
      <c r="C19" s="62"/>
      <c r="D19" s="64"/>
      <c r="E19" s="64"/>
      <c r="F19" s="65"/>
      <c r="G19" s="65"/>
      <c r="H19" s="65"/>
      <c r="I19" s="55">
        <f t="shared" si="1"/>
        <v>0</v>
      </c>
      <c r="J19" s="55"/>
      <c r="K19" s="55">
        <f t="shared" si="0"/>
        <v>0</v>
      </c>
      <c r="L19" s="66"/>
      <c r="M19" s="66"/>
      <c r="N19" s="71">
        <v>0.67</v>
      </c>
      <c r="O19" s="68">
        <f t="shared" si="2"/>
        <v>0</v>
      </c>
      <c r="P19" s="69"/>
      <c r="Q19" s="60">
        <f t="shared" si="3"/>
        <v>0</v>
      </c>
      <c r="R19" s="434"/>
      <c r="S19" s="435"/>
    </row>
    <row r="20" spans="1:19" x14ac:dyDescent="0.25">
      <c r="A20" s="70"/>
      <c r="B20" s="63"/>
      <c r="C20" s="62"/>
      <c r="D20" s="64"/>
      <c r="E20" s="64"/>
      <c r="F20" s="65"/>
      <c r="G20" s="65"/>
      <c r="H20" s="65"/>
      <c r="I20" s="55">
        <f t="shared" si="1"/>
        <v>0</v>
      </c>
      <c r="J20" s="55"/>
      <c r="K20" s="55">
        <f t="shared" si="0"/>
        <v>0</v>
      </c>
      <c r="L20" s="66"/>
      <c r="M20" s="66"/>
      <c r="N20" s="71">
        <v>0.67</v>
      </c>
      <c r="O20" s="68">
        <f t="shared" si="2"/>
        <v>0</v>
      </c>
      <c r="P20" s="69"/>
      <c r="Q20" s="60">
        <f t="shared" si="3"/>
        <v>0</v>
      </c>
      <c r="R20" s="434"/>
      <c r="S20" s="435"/>
    </row>
    <row r="21" spans="1:19" x14ac:dyDescent="0.25">
      <c r="A21" s="70"/>
      <c r="B21" s="63"/>
      <c r="C21" s="62"/>
      <c r="D21" s="64"/>
      <c r="E21" s="64"/>
      <c r="F21" s="65"/>
      <c r="G21" s="65"/>
      <c r="H21" s="65"/>
      <c r="I21" s="55">
        <f t="shared" si="1"/>
        <v>0</v>
      </c>
      <c r="J21" s="55"/>
      <c r="K21" s="55">
        <f t="shared" si="0"/>
        <v>0</v>
      </c>
      <c r="L21" s="66"/>
      <c r="M21" s="66"/>
      <c r="N21" s="71">
        <v>0.67</v>
      </c>
      <c r="O21" s="68">
        <f t="shared" si="2"/>
        <v>0</v>
      </c>
      <c r="P21" s="69"/>
      <c r="Q21" s="60">
        <f t="shared" si="3"/>
        <v>0</v>
      </c>
      <c r="R21" s="434"/>
      <c r="S21" s="435"/>
    </row>
    <row r="22" spans="1:19" x14ac:dyDescent="0.25">
      <c r="A22" s="72"/>
      <c r="B22" s="73"/>
      <c r="C22" s="74"/>
      <c r="D22" s="64"/>
      <c r="E22" s="64"/>
      <c r="F22" s="65"/>
      <c r="G22" s="65"/>
      <c r="H22" s="65"/>
      <c r="I22" s="55">
        <f t="shared" si="1"/>
        <v>0</v>
      </c>
      <c r="J22" s="55"/>
      <c r="K22" s="55">
        <f t="shared" si="0"/>
        <v>0</v>
      </c>
      <c r="L22" s="66"/>
      <c r="M22" s="66"/>
      <c r="N22" s="71">
        <v>0.67</v>
      </c>
      <c r="O22" s="68">
        <f t="shared" si="2"/>
        <v>0</v>
      </c>
      <c r="P22" s="69"/>
      <c r="Q22" s="60">
        <f t="shared" si="3"/>
        <v>0</v>
      </c>
      <c r="R22" s="434"/>
      <c r="S22" s="435"/>
    </row>
    <row r="23" spans="1:19" x14ac:dyDescent="0.25">
      <c r="A23" s="75"/>
      <c r="B23" s="73"/>
      <c r="C23" s="74"/>
      <c r="D23" s="64"/>
      <c r="E23" s="64"/>
      <c r="F23" s="65"/>
      <c r="G23" s="65"/>
      <c r="H23" s="65"/>
      <c r="I23" s="55">
        <f t="shared" si="1"/>
        <v>0</v>
      </c>
      <c r="J23" s="55"/>
      <c r="K23" s="55">
        <f t="shared" si="0"/>
        <v>0</v>
      </c>
      <c r="L23" s="66"/>
      <c r="M23" s="66"/>
      <c r="N23" s="71">
        <v>0.67</v>
      </c>
      <c r="O23" s="68">
        <f t="shared" si="2"/>
        <v>0</v>
      </c>
      <c r="P23" s="69"/>
      <c r="Q23" s="60">
        <f t="shared" si="3"/>
        <v>0</v>
      </c>
      <c r="R23" s="434"/>
      <c r="S23" s="435"/>
    </row>
    <row r="24" spans="1:19" x14ac:dyDescent="0.25">
      <c r="A24" s="75"/>
      <c r="B24" s="73"/>
      <c r="C24" s="74"/>
      <c r="D24" s="64"/>
      <c r="E24" s="64"/>
      <c r="F24" s="65"/>
      <c r="G24" s="65"/>
      <c r="H24" s="65"/>
      <c r="I24" s="55">
        <f t="shared" si="1"/>
        <v>0</v>
      </c>
      <c r="J24" s="55"/>
      <c r="K24" s="55">
        <f t="shared" si="0"/>
        <v>0</v>
      </c>
      <c r="L24" s="66"/>
      <c r="M24" s="66"/>
      <c r="N24" s="71">
        <v>0.67</v>
      </c>
      <c r="O24" s="68">
        <f t="shared" si="2"/>
        <v>0</v>
      </c>
      <c r="P24" s="69"/>
      <c r="Q24" s="60">
        <f t="shared" si="3"/>
        <v>0</v>
      </c>
      <c r="R24" s="436"/>
      <c r="S24" s="437"/>
    </row>
    <row r="25" spans="1:19" x14ac:dyDescent="0.25">
      <c r="A25" s="75"/>
      <c r="B25" s="73"/>
      <c r="C25" s="74"/>
      <c r="D25" s="64"/>
      <c r="E25" s="64"/>
      <c r="F25" s="65"/>
      <c r="G25" s="65"/>
      <c r="H25" s="65"/>
      <c r="I25" s="55">
        <f t="shared" si="1"/>
        <v>0</v>
      </c>
      <c r="J25" s="55"/>
      <c r="K25" s="55">
        <f t="shared" si="0"/>
        <v>0</v>
      </c>
      <c r="L25" s="66"/>
      <c r="M25" s="66"/>
      <c r="N25" s="71">
        <v>0.67</v>
      </c>
      <c r="O25" s="68">
        <f t="shared" si="2"/>
        <v>0</v>
      </c>
      <c r="P25" s="69"/>
      <c r="Q25" s="60">
        <f t="shared" si="3"/>
        <v>0</v>
      </c>
      <c r="R25" s="394"/>
      <c r="S25" s="395"/>
    </row>
    <row r="26" spans="1:19" x14ac:dyDescent="0.25">
      <c r="A26" s="75"/>
      <c r="B26" s="73"/>
      <c r="C26" s="74"/>
      <c r="D26" s="64"/>
      <c r="E26" s="64"/>
      <c r="F26" s="65"/>
      <c r="G26" s="65"/>
      <c r="H26" s="65"/>
      <c r="I26" s="55">
        <f t="shared" si="1"/>
        <v>0</v>
      </c>
      <c r="J26" s="55"/>
      <c r="K26" s="55">
        <f t="shared" si="0"/>
        <v>0</v>
      </c>
      <c r="L26" s="66"/>
      <c r="M26" s="66"/>
      <c r="N26" s="71">
        <v>0.67</v>
      </c>
      <c r="O26" s="68">
        <f t="shared" si="2"/>
        <v>0</v>
      </c>
      <c r="P26" s="69"/>
      <c r="Q26" s="60">
        <f t="shared" si="3"/>
        <v>0</v>
      </c>
      <c r="R26" s="394"/>
      <c r="S26" s="395"/>
    </row>
    <row r="27" spans="1:19" ht="15.75" thickBot="1" x14ac:dyDescent="0.3">
      <c r="A27" s="75"/>
      <c r="B27" s="76"/>
      <c r="C27" s="77"/>
      <c r="D27" s="78"/>
      <c r="E27" s="78"/>
      <c r="F27" s="79"/>
      <c r="G27" s="79"/>
      <c r="H27" s="79"/>
      <c r="I27" s="80">
        <f t="shared" si="1"/>
        <v>0</v>
      </c>
      <c r="J27" s="80"/>
      <c r="K27" s="80">
        <f>SUM(I27:J27)</f>
        <v>0</v>
      </c>
      <c r="L27" s="81"/>
      <c r="M27" s="81"/>
      <c r="N27" s="71">
        <v>0.67</v>
      </c>
      <c r="O27" s="82">
        <f t="shared" si="2"/>
        <v>0</v>
      </c>
      <c r="P27" s="83"/>
      <c r="Q27" s="60">
        <f t="shared" si="3"/>
        <v>0</v>
      </c>
      <c r="R27" s="438"/>
      <c r="S27" s="439"/>
    </row>
    <row r="28" spans="1:19" ht="15.75" thickBot="1" x14ac:dyDescent="0.3">
      <c r="A28" s="440" t="s">
        <v>56</v>
      </c>
      <c r="B28" s="441"/>
      <c r="C28" s="441"/>
      <c r="D28" s="442"/>
      <c r="E28" s="443" t="s">
        <v>57</v>
      </c>
      <c r="F28" s="444"/>
      <c r="G28" s="444"/>
      <c r="H28" s="444"/>
      <c r="I28" s="444"/>
      <c r="J28" s="444"/>
      <c r="K28" s="445"/>
      <c r="L28" s="445"/>
      <c r="M28" s="446"/>
      <c r="N28" s="84"/>
      <c r="O28" s="447"/>
      <c r="P28" s="448"/>
      <c r="Q28" s="449"/>
      <c r="R28" s="447"/>
      <c r="S28" s="450"/>
    </row>
    <row r="29" spans="1:19" ht="15.75" thickBot="1" x14ac:dyDescent="0.3">
      <c r="A29" s="85" t="s">
        <v>58</v>
      </c>
      <c r="B29" s="86" t="s">
        <v>59</v>
      </c>
      <c r="C29" s="86" t="s">
        <v>60</v>
      </c>
      <c r="D29" s="87" t="s">
        <v>61</v>
      </c>
      <c r="E29" s="88"/>
      <c r="F29" s="89">
        <f>SUM(F11:F27)</f>
        <v>0</v>
      </c>
      <c r="G29" s="89">
        <f t="shared" ref="G29:M29" si="4">SUM(G11:G27)</f>
        <v>0</v>
      </c>
      <c r="H29" s="89">
        <f t="shared" si="4"/>
        <v>0</v>
      </c>
      <c r="I29" s="89">
        <f t="shared" si="4"/>
        <v>0</v>
      </c>
      <c r="J29" s="89">
        <f t="shared" si="4"/>
        <v>0</v>
      </c>
      <c r="K29" s="89">
        <f t="shared" si="4"/>
        <v>0</v>
      </c>
      <c r="L29" s="90">
        <f t="shared" si="4"/>
        <v>0</v>
      </c>
      <c r="M29" s="90">
        <f t="shared" si="4"/>
        <v>0</v>
      </c>
      <c r="N29" s="91"/>
      <c r="O29" s="89">
        <f>SUM(O11:O27)</f>
        <v>0</v>
      </c>
      <c r="P29" s="89">
        <f>SUM(P11:P27)</f>
        <v>0</v>
      </c>
      <c r="Q29" s="92">
        <f>SUM(Q11:Q27)</f>
        <v>0</v>
      </c>
      <c r="R29" s="451"/>
      <c r="S29" s="452"/>
    </row>
    <row r="30" spans="1:19" x14ac:dyDescent="0.25">
      <c r="A30" s="93"/>
      <c r="B30" s="94"/>
      <c r="C30" s="95"/>
      <c r="D30" s="96"/>
      <c r="E30" s="97" t="s">
        <v>62</v>
      </c>
      <c r="F30" s="98"/>
      <c r="G30" s="99"/>
      <c r="H30" s="100" t="s">
        <v>63</v>
      </c>
      <c r="I30" s="101"/>
      <c r="J30" s="102"/>
      <c r="K30" s="100" t="s">
        <v>64</v>
      </c>
      <c r="L30" s="100" t="s">
        <v>65</v>
      </c>
      <c r="M30" s="103"/>
      <c r="N30" s="101"/>
      <c r="O30" s="102"/>
      <c r="P30" s="100" t="s">
        <v>66</v>
      </c>
      <c r="Q30" s="102"/>
      <c r="R30" s="104" t="s">
        <v>67</v>
      </c>
      <c r="S30" s="105" t="s">
        <v>68</v>
      </c>
    </row>
    <row r="31" spans="1:19" ht="15.75" thickBot="1" x14ac:dyDescent="0.3">
      <c r="A31" s="93"/>
      <c r="B31" s="94"/>
      <c r="C31" s="94"/>
      <c r="D31" s="96"/>
      <c r="E31" s="106"/>
      <c r="F31" s="107"/>
      <c r="G31" s="108"/>
      <c r="H31" s="109"/>
      <c r="I31" s="110"/>
      <c r="J31" s="111"/>
      <c r="K31" s="109"/>
      <c r="L31" s="112"/>
      <c r="M31" s="113"/>
      <c r="N31" s="110"/>
      <c r="O31" s="111"/>
      <c r="P31" s="114"/>
      <c r="Q31" s="111"/>
      <c r="R31" s="115" t="s">
        <v>69</v>
      </c>
      <c r="S31" s="116"/>
    </row>
    <row r="32" spans="1:19" x14ac:dyDescent="0.25">
      <c r="A32" s="93"/>
      <c r="B32" s="94"/>
      <c r="C32" s="94"/>
      <c r="D32" s="96"/>
      <c r="E32" s="117" t="s">
        <v>70</v>
      </c>
      <c r="F32" s="118"/>
      <c r="G32" s="119" t="s">
        <v>71</v>
      </c>
      <c r="H32" s="120"/>
      <c r="I32" s="121" t="s">
        <v>72</v>
      </c>
      <c r="J32" s="121" t="s">
        <v>73</v>
      </c>
      <c r="K32" s="122" t="s">
        <v>74</v>
      </c>
      <c r="L32" s="123" t="s">
        <v>75</v>
      </c>
      <c r="M32" s="124" t="s">
        <v>76</v>
      </c>
      <c r="N32" s="121" t="s">
        <v>75</v>
      </c>
      <c r="O32" s="125" t="s">
        <v>72</v>
      </c>
      <c r="P32" s="125" t="s">
        <v>77</v>
      </c>
      <c r="Q32" s="552" t="s">
        <v>61</v>
      </c>
      <c r="R32" s="553"/>
      <c r="S32" s="556" t="s">
        <v>78</v>
      </c>
    </row>
    <row r="33" spans="1:19" x14ac:dyDescent="0.25">
      <c r="A33" s="93"/>
      <c r="B33" s="94"/>
      <c r="C33" s="94"/>
      <c r="D33" s="96"/>
      <c r="E33" s="126" t="s">
        <v>79</v>
      </c>
      <c r="F33" s="127" t="s">
        <v>80</v>
      </c>
      <c r="G33" s="128" t="s">
        <v>81</v>
      </c>
      <c r="H33" s="119" t="s">
        <v>82</v>
      </c>
      <c r="I33" s="129" t="s">
        <v>83</v>
      </c>
      <c r="J33" s="129" t="s">
        <v>83</v>
      </c>
      <c r="K33" s="130" t="s">
        <v>84</v>
      </c>
      <c r="L33" s="131" t="s">
        <v>85</v>
      </c>
      <c r="M33" s="123" t="s">
        <v>86</v>
      </c>
      <c r="N33" s="132" t="s">
        <v>87</v>
      </c>
      <c r="O33" s="121" t="s">
        <v>87</v>
      </c>
      <c r="P33" s="125" t="s">
        <v>88</v>
      </c>
      <c r="Q33" s="554"/>
      <c r="R33" s="555"/>
      <c r="S33" s="465"/>
    </row>
    <row r="34" spans="1:19" x14ac:dyDescent="0.25">
      <c r="A34" s="93"/>
      <c r="B34" s="133"/>
      <c r="C34" s="94"/>
      <c r="D34" s="96"/>
      <c r="E34" s="134"/>
      <c r="F34" s="135"/>
      <c r="G34" s="136"/>
      <c r="H34" s="137"/>
      <c r="I34" s="135"/>
      <c r="J34" s="138"/>
      <c r="K34" s="139"/>
      <c r="L34" s="140"/>
      <c r="M34" s="141"/>
      <c r="N34" s="138"/>
      <c r="O34" s="142"/>
      <c r="P34" s="142"/>
      <c r="Q34" s="143"/>
      <c r="R34" s="144"/>
      <c r="S34" s="145"/>
    </row>
    <row r="35" spans="1:19" x14ac:dyDescent="0.25">
      <c r="A35" s="93"/>
      <c r="B35" s="94"/>
      <c r="C35" s="133"/>
      <c r="D35" s="96"/>
      <c r="E35" s="146"/>
      <c r="F35" s="147"/>
      <c r="G35" s="148"/>
      <c r="H35" s="149"/>
      <c r="I35" s="147"/>
      <c r="J35" s="150"/>
      <c r="K35" s="151"/>
      <c r="L35" s="152"/>
      <c r="M35" s="153"/>
      <c r="N35" s="121"/>
      <c r="O35" s="154"/>
      <c r="P35" s="154"/>
      <c r="Q35" s="550"/>
      <c r="R35" s="551"/>
      <c r="S35" s="155"/>
    </row>
    <row r="36" spans="1:19" x14ac:dyDescent="0.25">
      <c r="A36" s="93"/>
      <c r="B36" s="94"/>
      <c r="C36" s="94"/>
      <c r="D36" s="96"/>
      <c r="E36" s="156"/>
      <c r="F36" s="157"/>
      <c r="G36" s="158"/>
      <c r="H36" s="159"/>
      <c r="I36" s="157"/>
      <c r="J36" s="160"/>
      <c r="K36" s="161"/>
      <c r="L36" s="162"/>
      <c r="M36" s="163"/>
      <c r="N36" s="164"/>
      <c r="O36" s="165"/>
      <c r="P36" s="165"/>
      <c r="Q36" s="548"/>
      <c r="R36" s="549"/>
      <c r="S36" s="166"/>
    </row>
    <row r="37" spans="1:19" x14ac:dyDescent="0.25">
      <c r="A37" s="93"/>
      <c r="B37" s="94"/>
      <c r="C37" s="94"/>
      <c r="D37" s="96"/>
      <c r="E37" s="7"/>
      <c r="F37" s="167"/>
      <c r="G37" s="6"/>
      <c r="H37" s="8"/>
      <c r="I37" s="168"/>
      <c r="J37" s="169"/>
      <c r="K37" s="151"/>
      <c r="L37" s="152"/>
      <c r="M37" s="153"/>
      <c r="N37" s="121"/>
      <c r="O37" s="154"/>
      <c r="P37" s="154"/>
      <c r="Q37" s="550"/>
      <c r="R37" s="551"/>
      <c r="S37" s="155"/>
    </row>
    <row r="38" spans="1:19" x14ac:dyDescent="0.25">
      <c r="A38" s="93"/>
      <c r="B38" s="94"/>
      <c r="C38" s="94"/>
      <c r="D38" s="96"/>
      <c r="E38" s="9"/>
      <c r="F38" s="170"/>
      <c r="G38" s="10"/>
      <c r="H38" s="24"/>
      <c r="I38" s="171"/>
      <c r="J38" s="172"/>
      <c r="K38" s="161"/>
      <c r="L38" s="173"/>
      <c r="M38" s="163"/>
      <c r="N38" s="164"/>
      <c r="O38" s="174"/>
      <c r="P38" s="174"/>
      <c r="Q38" s="548"/>
      <c r="R38" s="549"/>
      <c r="S38" s="166"/>
    </row>
    <row r="39" spans="1:19" x14ac:dyDescent="0.25">
      <c r="A39" s="93"/>
      <c r="B39" s="94"/>
      <c r="C39" s="94"/>
      <c r="D39" s="96"/>
      <c r="E39" s="7"/>
      <c r="F39" s="167"/>
      <c r="G39" s="6"/>
      <c r="H39" s="8"/>
      <c r="I39" s="168"/>
      <c r="J39" s="169"/>
      <c r="K39" s="151"/>
      <c r="L39" s="152"/>
      <c r="M39" s="153"/>
      <c r="N39" s="121"/>
      <c r="O39" s="154"/>
      <c r="P39" s="154"/>
      <c r="Q39" s="550"/>
      <c r="R39" s="551"/>
      <c r="S39" s="155"/>
    </row>
    <row r="40" spans="1:19" ht="15.75" thickBot="1" x14ac:dyDescent="0.3">
      <c r="A40" s="93"/>
      <c r="B40" s="175"/>
      <c r="C40" s="94"/>
      <c r="D40" s="96"/>
      <c r="E40" s="9"/>
      <c r="F40" s="170"/>
      <c r="G40" s="10"/>
      <c r="H40" s="24"/>
      <c r="I40" s="171"/>
      <c r="J40" s="172"/>
      <c r="K40" s="161"/>
      <c r="L40" s="173"/>
      <c r="M40" s="163"/>
      <c r="N40" s="164"/>
      <c r="O40" s="174"/>
      <c r="P40" s="174"/>
      <c r="Q40" s="548"/>
      <c r="R40" s="549"/>
      <c r="S40" s="166"/>
    </row>
    <row r="41" spans="1:19" x14ac:dyDescent="0.25">
      <c r="A41" s="415" t="s">
        <v>89</v>
      </c>
      <c r="B41" s="416"/>
      <c r="C41" s="416"/>
      <c r="D41" s="417"/>
      <c r="E41" s="176"/>
      <c r="F41" s="177"/>
      <c r="G41" s="178"/>
      <c r="H41" s="179"/>
      <c r="I41" s="180"/>
      <c r="J41" s="181"/>
      <c r="K41" s="152"/>
      <c r="L41" s="152"/>
      <c r="M41" s="182"/>
      <c r="N41" s="121"/>
      <c r="O41" s="129"/>
      <c r="P41" s="129"/>
      <c r="Q41" s="544"/>
      <c r="R41" s="545"/>
      <c r="S41" s="183"/>
    </row>
    <row r="42" spans="1:19" x14ac:dyDescent="0.25">
      <c r="A42" s="418"/>
      <c r="B42" s="419"/>
      <c r="C42" s="419"/>
      <c r="D42" s="420"/>
      <c r="E42" s="184"/>
      <c r="F42" s="185"/>
      <c r="G42" s="186"/>
      <c r="H42" s="186"/>
      <c r="I42" s="187"/>
      <c r="J42" s="188"/>
      <c r="K42" s="189"/>
      <c r="L42" s="162"/>
      <c r="M42" s="189"/>
      <c r="N42" s="164"/>
      <c r="O42" s="190"/>
      <c r="P42" s="190"/>
      <c r="Q42" s="546"/>
      <c r="R42" s="547"/>
      <c r="S42" s="191"/>
    </row>
    <row r="43" spans="1:19" x14ac:dyDescent="0.25">
      <c r="A43" s="421"/>
      <c r="B43" s="422"/>
      <c r="C43" s="422"/>
      <c r="D43" s="423"/>
      <c r="E43" s="192"/>
      <c r="F43" s="193"/>
      <c r="G43" s="194"/>
      <c r="H43" s="192"/>
      <c r="I43" s="127"/>
      <c r="J43" s="127"/>
      <c r="K43" s="195"/>
      <c r="L43" s="195"/>
      <c r="M43" s="182"/>
      <c r="N43" s="196"/>
      <c r="O43" s="129"/>
      <c r="P43" s="129"/>
      <c r="Q43" s="544"/>
      <c r="R43" s="545"/>
      <c r="S43" s="197"/>
    </row>
    <row r="44" spans="1:19" x14ac:dyDescent="0.25">
      <c r="A44" s="396"/>
      <c r="B44" s="397"/>
      <c r="C44" s="398"/>
      <c r="D44" s="402"/>
      <c r="E44" s="11"/>
      <c r="F44" s="198"/>
      <c r="G44" s="13"/>
      <c r="H44" s="12"/>
      <c r="I44" s="199"/>
      <c r="J44" s="200"/>
      <c r="K44" s="201"/>
      <c r="L44" s="173"/>
      <c r="M44" s="163"/>
      <c r="N44" s="164"/>
      <c r="O44" s="174"/>
      <c r="P44" s="174"/>
      <c r="Q44" s="548"/>
      <c r="R44" s="549"/>
      <c r="S44" s="166"/>
    </row>
    <row r="45" spans="1:19" x14ac:dyDescent="0.25">
      <c r="A45" s="399"/>
      <c r="B45" s="400"/>
      <c r="C45" s="401"/>
      <c r="D45" s="403"/>
      <c r="E45" s="9"/>
      <c r="F45" s="170"/>
      <c r="G45" s="10"/>
      <c r="H45" s="24"/>
      <c r="I45" s="171"/>
      <c r="J45" s="172"/>
      <c r="K45" s="161"/>
      <c r="L45" s="202"/>
      <c r="M45" s="153"/>
      <c r="N45" s="196"/>
      <c r="O45" s="154"/>
      <c r="P45" s="154"/>
      <c r="Q45" s="550"/>
      <c r="R45" s="551"/>
      <c r="S45" s="203"/>
    </row>
    <row r="46" spans="1:19" ht="15.75" thickBot="1" x14ac:dyDescent="0.3">
      <c r="A46" s="204" t="s">
        <v>90</v>
      </c>
      <c r="B46" s="205"/>
      <c r="C46" s="205"/>
      <c r="D46" s="206" t="s">
        <v>58</v>
      </c>
      <c r="E46" s="9"/>
      <c r="F46" s="170"/>
      <c r="G46" s="10"/>
      <c r="H46" s="24"/>
      <c r="I46" s="207"/>
      <c r="J46" s="172"/>
      <c r="K46" s="161"/>
      <c r="L46" s="173"/>
      <c r="M46" s="153"/>
      <c r="N46" s="208"/>
      <c r="O46" s="154"/>
      <c r="P46" s="154"/>
      <c r="Q46" s="524"/>
      <c r="R46" s="525"/>
      <c r="S46" s="166"/>
    </row>
    <row r="47" spans="1:19" ht="16.5" x14ac:dyDescent="0.25">
      <c r="A47" s="526" t="s">
        <v>91</v>
      </c>
      <c r="B47" s="527"/>
      <c r="C47" s="528"/>
      <c r="D47" s="209" t="s">
        <v>58</v>
      </c>
      <c r="E47" s="97" t="s">
        <v>92</v>
      </c>
      <c r="F47" s="101"/>
      <c r="G47" s="101"/>
      <c r="H47" s="101"/>
      <c r="I47" s="101"/>
      <c r="J47" s="101"/>
      <c r="K47" s="101"/>
      <c r="L47" s="100" t="s">
        <v>58</v>
      </c>
      <c r="M47" s="103"/>
      <c r="N47" s="101"/>
      <c r="O47" s="101"/>
      <c r="P47" s="101"/>
      <c r="Q47" s="529" t="s">
        <v>93</v>
      </c>
      <c r="R47" s="530"/>
      <c r="S47" s="210" t="s">
        <v>94</v>
      </c>
    </row>
    <row r="48" spans="1:19" x14ac:dyDescent="0.25">
      <c r="A48" s="469"/>
      <c r="B48" s="531"/>
      <c r="C48" s="532"/>
      <c r="D48" s="535"/>
      <c r="E48" s="211"/>
      <c r="F48" s="212"/>
      <c r="G48" s="212"/>
      <c r="H48" s="212"/>
      <c r="I48" s="212"/>
      <c r="J48" s="212"/>
      <c r="K48" s="212"/>
      <c r="L48" s="213"/>
      <c r="M48" s="214"/>
      <c r="N48" s="212"/>
      <c r="O48" s="212"/>
      <c r="P48" s="212"/>
      <c r="Q48" s="537"/>
      <c r="R48" s="538"/>
      <c r="S48" s="215"/>
    </row>
    <row r="49" spans="1:19" ht="15.75" thickBot="1" x14ac:dyDescent="0.3">
      <c r="A49" s="471"/>
      <c r="B49" s="533"/>
      <c r="C49" s="534"/>
      <c r="D49" s="536"/>
      <c r="E49" s="216"/>
      <c r="F49" s="110"/>
      <c r="G49" s="110"/>
      <c r="H49" s="110"/>
      <c r="I49" s="110"/>
      <c r="J49" s="110"/>
      <c r="K49" s="110"/>
      <c r="L49" s="539"/>
      <c r="M49" s="540"/>
      <c r="N49" s="540"/>
      <c r="O49" s="540"/>
      <c r="P49" s="541"/>
      <c r="Q49" s="542">
        <f>SUM(Q35:R46)</f>
        <v>0</v>
      </c>
      <c r="R49" s="543"/>
      <c r="S49" s="217"/>
    </row>
  </sheetData>
  <mergeCells count="75">
    <mergeCell ref="H1:P3"/>
    <mergeCell ref="Q1:S1"/>
    <mergeCell ref="Q2:S2"/>
    <mergeCell ref="Q3:S3"/>
    <mergeCell ref="A4:E4"/>
    <mergeCell ref="F4:G4"/>
    <mergeCell ref="H4:N4"/>
    <mergeCell ref="O4:P4"/>
    <mergeCell ref="Q4:S4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B9:B10"/>
    <mergeCell ref="C9:C10"/>
    <mergeCell ref="F9:I9"/>
    <mergeCell ref="K9:K10"/>
    <mergeCell ref="N9:N10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A41:D43"/>
    <mergeCell ref="Q41:R41"/>
    <mergeCell ref="Q42:R42"/>
    <mergeCell ref="Q43:R43"/>
    <mergeCell ref="A44:C45"/>
    <mergeCell ref="D44:D45"/>
    <mergeCell ref="Q44:R44"/>
    <mergeCell ref="Q45:R45"/>
    <mergeCell ref="Q46:R46"/>
    <mergeCell ref="A47:C47"/>
    <mergeCell ref="Q47:R47"/>
    <mergeCell ref="A48:C49"/>
    <mergeCell ref="D48:D49"/>
    <mergeCell ref="Q48:R48"/>
    <mergeCell ref="L49:P49"/>
    <mergeCell ref="Q49:R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6145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6145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C228-67BC-436C-BB85-49B1A805E193}">
  <dimension ref="A1:S49"/>
  <sheetViews>
    <sheetView workbookViewId="0">
      <selection activeCell="I29" sqref="I29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507"/>
      <c r="I1" s="508"/>
      <c r="J1" s="508"/>
      <c r="K1" s="508"/>
      <c r="L1" s="508"/>
      <c r="M1" s="508"/>
      <c r="N1" s="508"/>
      <c r="O1" s="508"/>
      <c r="P1" s="508"/>
      <c r="Q1" s="512"/>
      <c r="R1" s="511"/>
      <c r="S1" s="511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509"/>
      <c r="I2" s="508"/>
      <c r="J2" s="508"/>
      <c r="K2" s="508"/>
      <c r="L2" s="508"/>
      <c r="M2" s="508"/>
      <c r="N2" s="508"/>
      <c r="O2" s="508"/>
      <c r="P2" s="508"/>
      <c r="Q2" s="513" t="s">
        <v>17</v>
      </c>
      <c r="R2" s="514"/>
      <c r="S2" s="450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510"/>
      <c r="I3" s="511"/>
      <c r="J3" s="511"/>
      <c r="K3" s="511"/>
      <c r="L3" s="511"/>
      <c r="M3" s="511"/>
      <c r="N3" s="511"/>
      <c r="O3" s="511"/>
      <c r="P3" s="511"/>
      <c r="Q3" s="515" t="s">
        <v>19</v>
      </c>
      <c r="R3" s="516"/>
      <c r="S3" s="517"/>
    </row>
    <row r="4" spans="1:19" x14ac:dyDescent="0.25">
      <c r="A4" s="518" t="s">
        <v>20</v>
      </c>
      <c r="B4" s="514"/>
      <c r="C4" s="514"/>
      <c r="D4" s="514"/>
      <c r="E4" s="449"/>
      <c r="F4" s="519" t="s">
        <v>21</v>
      </c>
      <c r="G4" s="450"/>
      <c r="H4" s="518" t="s">
        <v>22</v>
      </c>
      <c r="I4" s="514"/>
      <c r="J4" s="514"/>
      <c r="K4" s="514"/>
      <c r="L4" s="514"/>
      <c r="M4" s="514"/>
      <c r="N4" s="449"/>
      <c r="O4" s="519" t="s">
        <v>23</v>
      </c>
      <c r="P4" s="449"/>
      <c r="Q4" s="496" t="s">
        <v>24</v>
      </c>
      <c r="R4" s="498"/>
      <c r="S4" s="499"/>
    </row>
    <row r="5" spans="1:19" x14ac:dyDescent="0.25">
      <c r="A5" s="480" t="s">
        <v>25</v>
      </c>
      <c r="B5" s="481"/>
      <c r="C5" s="481"/>
      <c r="D5" s="481"/>
      <c r="E5" s="482"/>
      <c r="F5" s="483" t="s">
        <v>26</v>
      </c>
      <c r="G5" s="484"/>
      <c r="H5" s="487"/>
      <c r="I5" s="488"/>
      <c r="J5" s="488"/>
      <c r="K5" s="488"/>
      <c r="L5" s="488"/>
      <c r="M5" s="488"/>
      <c r="N5" s="489"/>
      <c r="O5" s="490"/>
      <c r="P5" s="491"/>
      <c r="Q5" s="492"/>
      <c r="R5" s="493"/>
      <c r="S5" s="494"/>
    </row>
    <row r="6" spans="1:19" x14ac:dyDescent="0.25">
      <c r="A6" s="480"/>
      <c r="B6" s="481"/>
      <c r="C6" s="481"/>
      <c r="D6" s="481"/>
      <c r="E6" s="482"/>
      <c r="F6" s="483"/>
      <c r="G6" s="484"/>
      <c r="H6" s="487"/>
      <c r="I6" s="495"/>
      <c r="J6" s="495"/>
      <c r="K6" s="495"/>
      <c r="L6" s="488"/>
      <c r="M6" s="488"/>
      <c r="N6" s="489"/>
      <c r="O6" s="496" t="s">
        <v>27</v>
      </c>
      <c r="P6" s="497"/>
      <c r="Q6" s="496" t="s">
        <v>28</v>
      </c>
      <c r="R6" s="498"/>
      <c r="S6" s="499"/>
    </row>
    <row r="7" spans="1:19" ht="15.75" thickBot="1" x14ac:dyDescent="0.3">
      <c r="A7" s="500"/>
      <c r="B7" s="501"/>
      <c r="C7" s="501"/>
      <c r="D7" s="501"/>
      <c r="E7" s="502"/>
      <c r="F7" s="485"/>
      <c r="G7" s="486"/>
      <c r="H7" s="503"/>
      <c r="I7" s="504"/>
      <c r="J7" s="504"/>
      <c r="K7" s="504"/>
      <c r="L7" s="505"/>
      <c r="M7" s="505"/>
      <c r="N7" s="506"/>
      <c r="O7" s="459"/>
      <c r="P7" s="460"/>
      <c r="Q7" s="461"/>
      <c r="R7" s="462"/>
      <c r="S7" s="463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464" t="s">
        <v>33</v>
      </c>
      <c r="R8" s="467" t="s">
        <v>34</v>
      </c>
      <c r="S8" s="468"/>
    </row>
    <row r="9" spans="1:19" ht="18" x14ac:dyDescent="0.25">
      <c r="A9" s="38" t="s">
        <v>35</v>
      </c>
      <c r="B9" s="473" t="s">
        <v>36</v>
      </c>
      <c r="C9" s="473" t="s">
        <v>37</v>
      </c>
      <c r="D9" s="39" t="s">
        <v>38</v>
      </c>
      <c r="E9" s="39"/>
      <c r="F9" s="475" t="s">
        <v>39</v>
      </c>
      <c r="G9" s="476"/>
      <c r="H9" s="476"/>
      <c r="I9" s="477"/>
      <c r="J9" s="40" t="s">
        <v>40</v>
      </c>
      <c r="K9" s="478" t="s">
        <v>41</v>
      </c>
      <c r="L9" s="41" t="s">
        <v>42</v>
      </c>
      <c r="M9" s="42"/>
      <c r="N9" s="479" t="s">
        <v>43</v>
      </c>
      <c r="O9" s="479" t="s">
        <v>44</v>
      </c>
      <c r="P9" s="453" t="s">
        <v>45</v>
      </c>
      <c r="Q9" s="465"/>
      <c r="R9" s="469"/>
      <c r="S9" s="470"/>
    </row>
    <row r="10" spans="1:19" ht="18.75" thickBot="1" x14ac:dyDescent="0.3">
      <c r="A10" s="43" t="s">
        <v>46</v>
      </c>
      <c r="B10" s="523"/>
      <c r="C10" s="523"/>
      <c r="D10" s="44" t="s">
        <v>47</v>
      </c>
      <c r="E10" s="44" t="s">
        <v>48</v>
      </c>
      <c r="F10" s="45" t="s">
        <v>49</v>
      </c>
      <c r="G10" s="45" t="s">
        <v>50</v>
      </c>
      <c r="H10" s="45" t="s">
        <v>51</v>
      </c>
      <c r="I10" s="46" t="s">
        <v>52</v>
      </c>
      <c r="J10" s="47" t="s">
        <v>53</v>
      </c>
      <c r="K10" s="474"/>
      <c r="L10" s="40" t="s">
        <v>54</v>
      </c>
      <c r="M10" s="48" t="s">
        <v>55</v>
      </c>
      <c r="N10" s="520"/>
      <c r="O10" s="454"/>
      <c r="P10" s="520"/>
      <c r="Q10" s="466"/>
      <c r="R10" s="471"/>
      <c r="S10" s="472"/>
    </row>
    <row r="11" spans="1:19" x14ac:dyDescent="0.25">
      <c r="A11" s="49"/>
      <c r="B11" s="50"/>
      <c r="C11" s="51"/>
      <c r="D11" s="52"/>
      <c r="E11" s="52"/>
      <c r="F11" s="53"/>
      <c r="G11" s="53"/>
      <c r="H11" s="53"/>
      <c r="I11" s="54">
        <f>SUM(F11:H11)</f>
        <v>0</v>
      </c>
      <c r="J11" s="54"/>
      <c r="K11" s="55">
        <f t="shared" ref="K11:K26" si="0">SUM(I11:J11)</f>
        <v>0</v>
      </c>
      <c r="L11" s="56"/>
      <c r="M11" s="56"/>
      <c r="N11" s="57">
        <v>0.67</v>
      </c>
      <c r="O11" s="58">
        <f>ROUND(((L11+M11)*N11),2)</f>
        <v>0</v>
      </c>
      <c r="P11" s="59"/>
      <c r="Q11" s="60">
        <f>P11+O11+K11</f>
        <v>0</v>
      </c>
      <c r="R11" s="521"/>
      <c r="S11" s="522"/>
    </row>
    <row r="12" spans="1:19" x14ac:dyDescent="0.25">
      <c r="A12" s="61"/>
      <c r="B12" s="62"/>
      <c r="C12" s="63"/>
      <c r="D12" s="64"/>
      <c r="E12" s="64"/>
      <c r="F12" s="65"/>
      <c r="G12" s="65"/>
      <c r="H12" s="65"/>
      <c r="I12" s="55">
        <f t="shared" ref="I12:I27" si="1">SUM(F12:H12)</f>
        <v>0</v>
      </c>
      <c r="J12" s="55"/>
      <c r="K12" s="55">
        <f t="shared" si="0"/>
        <v>0</v>
      </c>
      <c r="L12" s="66"/>
      <c r="M12" s="66"/>
      <c r="N12" s="67">
        <v>0.67</v>
      </c>
      <c r="O12" s="68">
        <f>ROUND(((L12+M12)*N12),2)</f>
        <v>0</v>
      </c>
      <c r="P12" s="69"/>
      <c r="Q12" s="60">
        <f>P12+O12+K12</f>
        <v>0</v>
      </c>
      <c r="R12" s="457"/>
      <c r="S12" s="458"/>
    </row>
    <row r="13" spans="1:19" x14ac:dyDescent="0.25">
      <c r="A13" s="70"/>
      <c r="B13" s="63"/>
      <c r="C13" s="62"/>
      <c r="D13" s="64"/>
      <c r="E13" s="64"/>
      <c r="F13" s="65"/>
      <c r="G13" s="65"/>
      <c r="H13" s="65"/>
      <c r="I13" s="55">
        <f t="shared" si="1"/>
        <v>0</v>
      </c>
      <c r="J13" s="55"/>
      <c r="K13" s="55">
        <f t="shared" si="0"/>
        <v>0</v>
      </c>
      <c r="L13" s="66"/>
      <c r="M13" s="66"/>
      <c r="N13" s="67">
        <v>0.67</v>
      </c>
      <c r="O13" s="68">
        <f t="shared" ref="O13:O27" si="2">ROUND(((L13+M13)*N13),2)</f>
        <v>0</v>
      </c>
      <c r="P13" s="69"/>
      <c r="Q13" s="60">
        <f t="shared" ref="Q13:Q27" si="3">P13+O13+K13</f>
        <v>0</v>
      </c>
      <c r="R13" s="457"/>
      <c r="S13" s="458"/>
    </row>
    <row r="14" spans="1:19" x14ac:dyDescent="0.25">
      <c r="A14" s="70"/>
      <c r="B14" s="63"/>
      <c r="C14" s="62"/>
      <c r="D14" s="64"/>
      <c r="E14" s="64"/>
      <c r="F14" s="65"/>
      <c r="G14" s="65"/>
      <c r="H14" s="65"/>
      <c r="I14" s="55">
        <f t="shared" si="1"/>
        <v>0</v>
      </c>
      <c r="J14" s="55"/>
      <c r="K14" s="55">
        <f t="shared" si="0"/>
        <v>0</v>
      </c>
      <c r="L14" s="66"/>
      <c r="M14" s="66"/>
      <c r="N14" s="71">
        <v>0.67</v>
      </c>
      <c r="O14" s="68">
        <f t="shared" si="2"/>
        <v>0</v>
      </c>
      <c r="P14" s="69"/>
      <c r="Q14" s="60">
        <f t="shared" si="3"/>
        <v>0</v>
      </c>
      <c r="R14" s="457"/>
      <c r="S14" s="458"/>
    </row>
    <row r="15" spans="1:19" x14ac:dyDescent="0.25">
      <c r="A15" s="70"/>
      <c r="B15" s="63"/>
      <c r="C15" s="62"/>
      <c r="D15" s="64"/>
      <c r="E15" s="64"/>
      <c r="F15" s="65"/>
      <c r="G15" s="65"/>
      <c r="H15" s="65"/>
      <c r="I15" s="55">
        <f t="shared" si="1"/>
        <v>0</v>
      </c>
      <c r="J15" s="55"/>
      <c r="K15" s="55">
        <f t="shared" si="0"/>
        <v>0</v>
      </c>
      <c r="L15" s="66"/>
      <c r="M15" s="66"/>
      <c r="N15" s="71">
        <v>0.67</v>
      </c>
      <c r="O15" s="68">
        <f t="shared" si="2"/>
        <v>0</v>
      </c>
      <c r="P15" s="69"/>
      <c r="Q15" s="60">
        <f t="shared" si="3"/>
        <v>0</v>
      </c>
      <c r="R15" s="434"/>
      <c r="S15" s="435"/>
    </row>
    <row r="16" spans="1:19" x14ac:dyDescent="0.25">
      <c r="A16" s="70"/>
      <c r="B16" s="63"/>
      <c r="C16" s="62"/>
      <c r="D16" s="64"/>
      <c r="E16" s="64"/>
      <c r="F16" s="65"/>
      <c r="G16" s="65"/>
      <c r="H16" s="65"/>
      <c r="I16" s="55">
        <f t="shared" si="1"/>
        <v>0</v>
      </c>
      <c r="J16" s="55"/>
      <c r="K16" s="55">
        <f t="shared" si="0"/>
        <v>0</v>
      </c>
      <c r="L16" s="66"/>
      <c r="M16" s="66"/>
      <c r="N16" s="71">
        <v>0.67</v>
      </c>
      <c r="O16" s="68">
        <f t="shared" si="2"/>
        <v>0</v>
      </c>
      <c r="P16" s="69"/>
      <c r="Q16" s="60">
        <f t="shared" si="3"/>
        <v>0</v>
      </c>
      <c r="R16" s="434"/>
      <c r="S16" s="435"/>
    </row>
    <row r="17" spans="1:19" x14ac:dyDescent="0.25">
      <c r="A17" s="70"/>
      <c r="B17" s="63"/>
      <c r="C17" s="62"/>
      <c r="D17" s="64"/>
      <c r="E17" s="64"/>
      <c r="F17" s="65"/>
      <c r="G17" s="65"/>
      <c r="H17" s="65"/>
      <c r="I17" s="55">
        <f t="shared" si="1"/>
        <v>0</v>
      </c>
      <c r="J17" s="55"/>
      <c r="K17" s="55">
        <f t="shared" si="0"/>
        <v>0</v>
      </c>
      <c r="L17" s="66"/>
      <c r="M17" s="66"/>
      <c r="N17" s="71">
        <v>0.67</v>
      </c>
      <c r="O17" s="68">
        <f t="shared" si="2"/>
        <v>0</v>
      </c>
      <c r="P17" s="69"/>
      <c r="Q17" s="60">
        <f t="shared" si="3"/>
        <v>0</v>
      </c>
      <c r="R17" s="434"/>
      <c r="S17" s="435"/>
    </row>
    <row r="18" spans="1:19" x14ac:dyDescent="0.25">
      <c r="A18" s="70"/>
      <c r="B18" s="63"/>
      <c r="C18" s="62"/>
      <c r="D18" s="64"/>
      <c r="E18" s="64"/>
      <c r="F18" s="65"/>
      <c r="G18" s="65"/>
      <c r="H18" s="65"/>
      <c r="I18" s="55">
        <f t="shared" si="1"/>
        <v>0</v>
      </c>
      <c r="J18" s="55"/>
      <c r="K18" s="55">
        <f t="shared" si="0"/>
        <v>0</v>
      </c>
      <c r="L18" s="66"/>
      <c r="M18" s="66"/>
      <c r="N18" s="71">
        <v>0.67</v>
      </c>
      <c r="O18" s="68">
        <f t="shared" si="2"/>
        <v>0</v>
      </c>
      <c r="P18" s="69"/>
      <c r="Q18" s="60">
        <f t="shared" si="3"/>
        <v>0</v>
      </c>
      <c r="R18" s="434"/>
      <c r="S18" s="435"/>
    </row>
    <row r="19" spans="1:19" x14ac:dyDescent="0.25">
      <c r="A19" s="70"/>
      <c r="B19" s="63"/>
      <c r="C19" s="62"/>
      <c r="D19" s="64"/>
      <c r="E19" s="64"/>
      <c r="F19" s="65"/>
      <c r="G19" s="65"/>
      <c r="H19" s="65"/>
      <c r="I19" s="55">
        <f t="shared" si="1"/>
        <v>0</v>
      </c>
      <c r="J19" s="55"/>
      <c r="K19" s="55">
        <f t="shared" si="0"/>
        <v>0</v>
      </c>
      <c r="L19" s="66"/>
      <c r="M19" s="66"/>
      <c r="N19" s="71">
        <v>0.67</v>
      </c>
      <c r="O19" s="68">
        <f t="shared" si="2"/>
        <v>0</v>
      </c>
      <c r="P19" s="69"/>
      <c r="Q19" s="60">
        <f t="shared" si="3"/>
        <v>0</v>
      </c>
      <c r="R19" s="434"/>
      <c r="S19" s="435"/>
    </row>
    <row r="20" spans="1:19" x14ac:dyDescent="0.25">
      <c r="A20" s="70"/>
      <c r="B20" s="63"/>
      <c r="C20" s="62"/>
      <c r="D20" s="64"/>
      <c r="E20" s="64"/>
      <c r="F20" s="65"/>
      <c r="G20" s="65"/>
      <c r="H20" s="65"/>
      <c r="I20" s="55">
        <f t="shared" si="1"/>
        <v>0</v>
      </c>
      <c r="J20" s="55"/>
      <c r="K20" s="55">
        <f t="shared" si="0"/>
        <v>0</v>
      </c>
      <c r="L20" s="66"/>
      <c r="M20" s="66"/>
      <c r="N20" s="71">
        <v>0.67</v>
      </c>
      <c r="O20" s="68">
        <f t="shared" si="2"/>
        <v>0</v>
      </c>
      <c r="P20" s="69"/>
      <c r="Q20" s="60">
        <f t="shared" si="3"/>
        <v>0</v>
      </c>
      <c r="R20" s="434"/>
      <c r="S20" s="435"/>
    </row>
    <row r="21" spans="1:19" x14ac:dyDescent="0.25">
      <c r="A21" s="70"/>
      <c r="B21" s="63"/>
      <c r="C21" s="62"/>
      <c r="D21" s="64"/>
      <c r="E21" s="64"/>
      <c r="F21" s="65"/>
      <c r="G21" s="65"/>
      <c r="H21" s="65"/>
      <c r="I21" s="55">
        <f t="shared" si="1"/>
        <v>0</v>
      </c>
      <c r="J21" s="55"/>
      <c r="K21" s="55">
        <f t="shared" si="0"/>
        <v>0</v>
      </c>
      <c r="L21" s="66"/>
      <c r="M21" s="66"/>
      <c r="N21" s="71">
        <v>0.67</v>
      </c>
      <c r="O21" s="68">
        <f t="shared" si="2"/>
        <v>0</v>
      </c>
      <c r="P21" s="69"/>
      <c r="Q21" s="60">
        <f t="shared" si="3"/>
        <v>0</v>
      </c>
      <c r="R21" s="434"/>
      <c r="S21" s="435"/>
    </row>
    <row r="22" spans="1:19" x14ac:dyDescent="0.25">
      <c r="A22" s="72"/>
      <c r="B22" s="73"/>
      <c r="C22" s="74"/>
      <c r="D22" s="64"/>
      <c r="E22" s="64"/>
      <c r="F22" s="65"/>
      <c r="G22" s="65"/>
      <c r="H22" s="65"/>
      <c r="I22" s="55">
        <f t="shared" si="1"/>
        <v>0</v>
      </c>
      <c r="J22" s="55"/>
      <c r="K22" s="55">
        <f t="shared" si="0"/>
        <v>0</v>
      </c>
      <c r="L22" s="66"/>
      <c r="M22" s="66"/>
      <c r="N22" s="71">
        <v>0.67</v>
      </c>
      <c r="O22" s="68">
        <f t="shared" si="2"/>
        <v>0</v>
      </c>
      <c r="P22" s="69"/>
      <c r="Q22" s="60">
        <f t="shared" si="3"/>
        <v>0</v>
      </c>
      <c r="R22" s="434"/>
      <c r="S22" s="435"/>
    </row>
    <row r="23" spans="1:19" x14ac:dyDescent="0.25">
      <c r="A23" s="75"/>
      <c r="B23" s="73"/>
      <c r="C23" s="74"/>
      <c r="D23" s="64"/>
      <c r="E23" s="64"/>
      <c r="F23" s="65"/>
      <c r="G23" s="65"/>
      <c r="H23" s="65"/>
      <c r="I23" s="55">
        <f t="shared" si="1"/>
        <v>0</v>
      </c>
      <c r="J23" s="55"/>
      <c r="K23" s="55">
        <f t="shared" si="0"/>
        <v>0</v>
      </c>
      <c r="L23" s="66"/>
      <c r="M23" s="66"/>
      <c r="N23" s="71">
        <v>0.67</v>
      </c>
      <c r="O23" s="68">
        <f t="shared" si="2"/>
        <v>0</v>
      </c>
      <c r="P23" s="69"/>
      <c r="Q23" s="60">
        <f t="shared" si="3"/>
        <v>0</v>
      </c>
      <c r="R23" s="434"/>
      <c r="S23" s="435"/>
    </row>
    <row r="24" spans="1:19" x14ac:dyDescent="0.25">
      <c r="A24" s="75"/>
      <c r="B24" s="73"/>
      <c r="C24" s="74"/>
      <c r="D24" s="64"/>
      <c r="E24" s="64"/>
      <c r="F24" s="65"/>
      <c r="G24" s="65"/>
      <c r="H24" s="65"/>
      <c r="I24" s="55">
        <f t="shared" si="1"/>
        <v>0</v>
      </c>
      <c r="J24" s="55"/>
      <c r="K24" s="55">
        <f t="shared" si="0"/>
        <v>0</v>
      </c>
      <c r="L24" s="66"/>
      <c r="M24" s="66"/>
      <c r="N24" s="71">
        <v>0.67</v>
      </c>
      <c r="O24" s="68">
        <f t="shared" si="2"/>
        <v>0</v>
      </c>
      <c r="P24" s="69"/>
      <c r="Q24" s="60">
        <f t="shared" si="3"/>
        <v>0</v>
      </c>
      <c r="R24" s="436"/>
      <c r="S24" s="437"/>
    </row>
    <row r="25" spans="1:19" x14ac:dyDescent="0.25">
      <c r="A25" s="75"/>
      <c r="B25" s="73"/>
      <c r="C25" s="74"/>
      <c r="D25" s="64"/>
      <c r="E25" s="64"/>
      <c r="F25" s="65"/>
      <c r="G25" s="65"/>
      <c r="H25" s="65"/>
      <c r="I25" s="55">
        <f t="shared" si="1"/>
        <v>0</v>
      </c>
      <c r="J25" s="55"/>
      <c r="K25" s="55">
        <f t="shared" si="0"/>
        <v>0</v>
      </c>
      <c r="L25" s="66"/>
      <c r="M25" s="66"/>
      <c r="N25" s="71">
        <v>0.67</v>
      </c>
      <c r="O25" s="68">
        <f t="shared" si="2"/>
        <v>0</v>
      </c>
      <c r="P25" s="69"/>
      <c r="Q25" s="60">
        <f t="shared" si="3"/>
        <v>0</v>
      </c>
      <c r="R25" s="394"/>
      <c r="S25" s="395"/>
    </row>
    <row r="26" spans="1:19" x14ac:dyDescent="0.25">
      <c r="A26" s="75"/>
      <c r="B26" s="73"/>
      <c r="C26" s="74"/>
      <c r="D26" s="64"/>
      <c r="E26" s="64"/>
      <c r="F26" s="65"/>
      <c r="G26" s="65"/>
      <c r="H26" s="65"/>
      <c r="I26" s="55">
        <f t="shared" si="1"/>
        <v>0</v>
      </c>
      <c r="J26" s="55"/>
      <c r="K26" s="55">
        <f t="shared" si="0"/>
        <v>0</v>
      </c>
      <c r="L26" s="66"/>
      <c r="M26" s="66"/>
      <c r="N26" s="71">
        <v>0.67</v>
      </c>
      <c r="O26" s="68">
        <f t="shared" si="2"/>
        <v>0</v>
      </c>
      <c r="P26" s="69"/>
      <c r="Q26" s="60">
        <f t="shared" si="3"/>
        <v>0</v>
      </c>
      <c r="R26" s="394"/>
      <c r="S26" s="395"/>
    </row>
    <row r="27" spans="1:19" ht="15.75" thickBot="1" x14ac:dyDescent="0.3">
      <c r="A27" s="75"/>
      <c r="B27" s="76"/>
      <c r="C27" s="77"/>
      <c r="D27" s="78"/>
      <c r="E27" s="78"/>
      <c r="F27" s="79"/>
      <c r="G27" s="79"/>
      <c r="H27" s="79"/>
      <c r="I27" s="80">
        <f t="shared" si="1"/>
        <v>0</v>
      </c>
      <c r="J27" s="80"/>
      <c r="K27" s="80">
        <f>SUM(I27:J27)</f>
        <v>0</v>
      </c>
      <c r="L27" s="81"/>
      <c r="M27" s="81"/>
      <c r="N27" s="71">
        <v>0.67</v>
      </c>
      <c r="O27" s="82">
        <f t="shared" si="2"/>
        <v>0</v>
      </c>
      <c r="P27" s="83"/>
      <c r="Q27" s="60">
        <f t="shared" si="3"/>
        <v>0</v>
      </c>
      <c r="R27" s="438"/>
      <c r="S27" s="439"/>
    </row>
    <row r="28" spans="1:19" ht="15.75" thickBot="1" x14ac:dyDescent="0.3">
      <c r="A28" s="440" t="s">
        <v>56</v>
      </c>
      <c r="B28" s="441"/>
      <c r="C28" s="441"/>
      <c r="D28" s="442"/>
      <c r="E28" s="443" t="s">
        <v>57</v>
      </c>
      <c r="F28" s="444"/>
      <c r="G28" s="444"/>
      <c r="H28" s="444"/>
      <c r="I28" s="444"/>
      <c r="J28" s="444"/>
      <c r="K28" s="445"/>
      <c r="L28" s="445"/>
      <c r="M28" s="446"/>
      <c r="N28" s="84"/>
      <c r="O28" s="447"/>
      <c r="P28" s="448"/>
      <c r="Q28" s="449"/>
      <c r="R28" s="447"/>
      <c r="S28" s="450"/>
    </row>
    <row r="29" spans="1:19" ht="15.75" thickBot="1" x14ac:dyDescent="0.3">
      <c r="A29" s="85" t="s">
        <v>58</v>
      </c>
      <c r="B29" s="86" t="s">
        <v>59</v>
      </c>
      <c r="C29" s="86" t="s">
        <v>60</v>
      </c>
      <c r="D29" s="87" t="s">
        <v>61</v>
      </c>
      <c r="E29" s="88"/>
      <c r="F29" s="89">
        <f>SUM(F11:F27)</f>
        <v>0</v>
      </c>
      <c r="G29" s="89">
        <f t="shared" ref="G29:M29" si="4">SUM(G11:G27)</f>
        <v>0</v>
      </c>
      <c r="H29" s="89">
        <f t="shared" si="4"/>
        <v>0</v>
      </c>
      <c r="I29" s="89">
        <f t="shared" si="4"/>
        <v>0</v>
      </c>
      <c r="J29" s="89">
        <f t="shared" si="4"/>
        <v>0</v>
      </c>
      <c r="K29" s="89">
        <f t="shared" si="4"/>
        <v>0</v>
      </c>
      <c r="L29" s="90">
        <f t="shared" si="4"/>
        <v>0</v>
      </c>
      <c r="M29" s="90">
        <f t="shared" si="4"/>
        <v>0</v>
      </c>
      <c r="N29" s="91"/>
      <c r="O29" s="89">
        <f>SUM(O11:O27)</f>
        <v>0</v>
      </c>
      <c r="P29" s="89">
        <f>SUM(P11:P27)</f>
        <v>0</v>
      </c>
      <c r="Q29" s="92">
        <f>SUM(Q11:Q27)</f>
        <v>0</v>
      </c>
      <c r="R29" s="451"/>
      <c r="S29" s="452"/>
    </row>
    <row r="30" spans="1:19" x14ac:dyDescent="0.25">
      <c r="A30" s="93"/>
      <c r="B30" s="94"/>
      <c r="C30" s="95"/>
      <c r="D30" s="96"/>
      <c r="E30" s="97" t="s">
        <v>62</v>
      </c>
      <c r="F30" s="98"/>
      <c r="G30" s="99"/>
      <c r="H30" s="100" t="s">
        <v>63</v>
      </c>
      <c r="I30" s="101"/>
      <c r="J30" s="102"/>
      <c r="K30" s="100" t="s">
        <v>64</v>
      </c>
      <c r="L30" s="100" t="s">
        <v>65</v>
      </c>
      <c r="M30" s="103"/>
      <c r="N30" s="101"/>
      <c r="O30" s="102"/>
      <c r="P30" s="100" t="s">
        <v>66</v>
      </c>
      <c r="Q30" s="102"/>
      <c r="R30" s="104" t="s">
        <v>67</v>
      </c>
      <c r="S30" s="105" t="s">
        <v>68</v>
      </c>
    </row>
    <row r="31" spans="1:19" ht="15.75" thickBot="1" x14ac:dyDescent="0.3">
      <c r="A31" s="93"/>
      <c r="B31" s="94"/>
      <c r="C31" s="94"/>
      <c r="D31" s="96"/>
      <c r="E31" s="106"/>
      <c r="F31" s="107"/>
      <c r="G31" s="108"/>
      <c r="H31" s="109"/>
      <c r="I31" s="110"/>
      <c r="J31" s="111"/>
      <c r="K31" s="109"/>
      <c r="L31" s="112"/>
      <c r="M31" s="113"/>
      <c r="N31" s="110"/>
      <c r="O31" s="111"/>
      <c r="P31" s="114"/>
      <c r="Q31" s="111"/>
      <c r="R31" s="115" t="s">
        <v>69</v>
      </c>
      <c r="S31" s="116"/>
    </row>
    <row r="32" spans="1:19" x14ac:dyDescent="0.25">
      <c r="A32" s="93"/>
      <c r="B32" s="94"/>
      <c r="C32" s="94"/>
      <c r="D32" s="96"/>
      <c r="E32" s="117" t="s">
        <v>70</v>
      </c>
      <c r="F32" s="118"/>
      <c r="G32" s="119" t="s">
        <v>71</v>
      </c>
      <c r="H32" s="120"/>
      <c r="I32" s="121" t="s">
        <v>72</v>
      </c>
      <c r="J32" s="121" t="s">
        <v>73</v>
      </c>
      <c r="K32" s="122" t="s">
        <v>74</v>
      </c>
      <c r="L32" s="123" t="s">
        <v>75</v>
      </c>
      <c r="M32" s="124" t="s">
        <v>76</v>
      </c>
      <c r="N32" s="121" t="s">
        <v>75</v>
      </c>
      <c r="O32" s="125" t="s">
        <v>72</v>
      </c>
      <c r="P32" s="125" t="s">
        <v>77</v>
      </c>
      <c r="Q32" s="552" t="s">
        <v>61</v>
      </c>
      <c r="R32" s="553"/>
      <c r="S32" s="556" t="s">
        <v>78</v>
      </c>
    </row>
    <row r="33" spans="1:19" x14ac:dyDescent="0.25">
      <c r="A33" s="93"/>
      <c r="B33" s="94"/>
      <c r="C33" s="94"/>
      <c r="D33" s="96"/>
      <c r="E33" s="126" t="s">
        <v>79</v>
      </c>
      <c r="F33" s="127" t="s">
        <v>80</v>
      </c>
      <c r="G33" s="128" t="s">
        <v>81</v>
      </c>
      <c r="H33" s="119" t="s">
        <v>82</v>
      </c>
      <c r="I33" s="129" t="s">
        <v>83</v>
      </c>
      <c r="J33" s="129" t="s">
        <v>83</v>
      </c>
      <c r="K33" s="130" t="s">
        <v>84</v>
      </c>
      <c r="L33" s="131" t="s">
        <v>85</v>
      </c>
      <c r="M33" s="123" t="s">
        <v>86</v>
      </c>
      <c r="N33" s="132" t="s">
        <v>87</v>
      </c>
      <c r="O33" s="121" t="s">
        <v>87</v>
      </c>
      <c r="P33" s="125" t="s">
        <v>88</v>
      </c>
      <c r="Q33" s="554"/>
      <c r="R33" s="555"/>
      <c r="S33" s="465"/>
    </row>
    <row r="34" spans="1:19" x14ac:dyDescent="0.25">
      <c r="A34" s="93"/>
      <c r="B34" s="133"/>
      <c r="C34" s="94"/>
      <c r="D34" s="96"/>
      <c r="E34" s="134"/>
      <c r="F34" s="135"/>
      <c r="G34" s="136"/>
      <c r="H34" s="137"/>
      <c r="I34" s="135"/>
      <c r="J34" s="138"/>
      <c r="K34" s="139"/>
      <c r="L34" s="140"/>
      <c r="M34" s="141"/>
      <c r="N34" s="138"/>
      <c r="O34" s="142"/>
      <c r="P34" s="142"/>
      <c r="Q34" s="143"/>
      <c r="R34" s="144"/>
      <c r="S34" s="145"/>
    </row>
    <row r="35" spans="1:19" x14ac:dyDescent="0.25">
      <c r="A35" s="93"/>
      <c r="B35" s="94"/>
      <c r="C35" s="133"/>
      <c r="D35" s="96"/>
      <c r="E35" s="146"/>
      <c r="F35" s="147"/>
      <c r="G35" s="148"/>
      <c r="H35" s="149"/>
      <c r="I35" s="147"/>
      <c r="J35" s="150"/>
      <c r="K35" s="151"/>
      <c r="L35" s="152"/>
      <c r="M35" s="153"/>
      <c r="N35" s="121"/>
      <c r="O35" s="154"/>
      <c r="P35" s="154"/>
      <c r="Q35" s="550"/>
      <c r="R35" s="551"/>
      <c r="S35" s="155"/>
    </row>
    <row r="36" spans="1:19" x14ac:dyDescent="0.25">
      <c r="A36" s="93"/>
      <c r="B36" s="94"/>
      <c r="C36" s="94"/>
      <c r="D36" s="96"/>
      <c r="E36" s="156"/>
      <c r="F36" s="157"/>
      <c r="G36" s="158"/>
      <c r="H36" s="159"/>
      <c r="I36" s="157"/>
      <c r="J36" s="160"/>
      <c r="K36" s="161"/>
      <c r="L36" s="162"/>
      <c r="M36" s="163"/>
      <c r="N36" s="164"/>
      <c r="O36" s="165"/>
      <c r="P36" s="165"/>
      <c r="Q36" s="548"/>
      <c r="R36" s="549"/>
      <c r="S36" s="166"/>
    </row>
    <row r="37" spans="1:19" x14ac:dyDescent="0.25">
      <c r="A37" s="93"/>
      <c r="B37" s="94"/>
      <c r="C37" s="94"/>
      <c r="D37" s="96"/>
      <c r="E37" s="7"/>
      <c r="F37" s="167"/>
      <c r="G37" s="6"/>
      <c r="H37" s="8"/>
      <c r="I37" s="168"/>
      <c r="J37" s="169"/>
      <c r="K37" s="151"/>
      <c r="L37" s="152"/>
      <c r="M37" s="153"/>
      <c r="N37" s="121"/>
      <c r="O37" s="154"/>
      <c r="P37" s="154"/>
      <c r="Q37" s="550"/>
      <c r="R37" s="551"/>
      <c r="S37" s="155"/>
    </row>
    <row r="38" spans="1:19" x14ac:dyDescent="0.25">
      <c r="A38" s="93"/>
      <c r="B38" s="94"/>
      <c r="C38" s="94"/>
      <c r="D38" s="96"/>
      <c r="E38" s="9"/>
      <c r="F38" s="170"/>
      <c r="G38" s="10"/>
      <c r="H38" s="24"/>
      <c r="I38" s="171"/>
      <c r="J38" s="172"/>
      <c r="K38" s="161"/>
      <c r="L38" s="173"/>
      <c r="M38" s="163"/>
      <c r="N38" s="164"/>
      <c r="O38" s="174"/>
      <c r="P38" s="174"/>
      <c r="Q38" s="548"/>
      <c r="R38" s="549"/>
      <c r="S38" s="166"/>
    </row>
    <row r="39" spans="1:19" x14ac:dyDescent="0.25">
      <c r="A39" s="93"/>
      <c r="B39" s="94"/>
      <c r="C39" s="94"/>
      <c r="D39" s="96"/>
      <c r="E39" s="7"/>
      <c r="F39" s="167"/>
      <c r="G39" s="6"/>
      <c r="H39" s="8"/>
      <c r="I39" s="168"/>
      <c r="J39" s="169"/>
      <c r="K39" s="151"/>
      <c r="L39" s="152"/>
      <c r="M39" s="153"/>
      <c r="N39" s="121"/>
      <c r="O39" s="154"/>
      <c r="P39" s="154"/>
      <c r="Q39" s="550"/>
      <c r="R39" s="551"/>
      <c r="S39" s="155"/>
    </row>
    <row r="40" spans="1:19" ht="15.75" thickBot="1" x14ac:dyDescent="0.3">
      <c r="A40" s="93"/>
      <c r="B40" s="175"/>
      <c r="C40" s="94"/>
      <c r="D40" s="96"/>
      <c r="E40" s="9"/>
      <c r="F40" s="170"/>
      <c r="G40" s="10"/>
      <c r="H40" s="24"/>
      <c r="I40" s="171"/>
      <c r="J40" s="172"/>
      <c r="K40" s="161"/>
      <c r="L40" s="173"/>
      <c r="M40" s="163"/>
      <c r="N40" s="164"/>
      <c r="O40" s="174"/>
      <c r="P40" s="174"/>
      <c r="Q40" s="548"/>
      <c r="R40" s="549"/>
      <c r="S40" s="166"/>
    </row>
    <row r="41" spans="1:19" x14ac:dyDescent="0.25">
      <c r="A41" s="415" t="s">
        <v>89</v>
      </c>
      <c r="B41" s="416"/>
      <c r="C41" s="416"/>
      <c r="D41" s="417"/>
      <c r="E41" s="176"/>
      <c r="F41" s="177"/>
      <c r="G41" s="178"/>
      <c r="H41" s="179"/>
      <c r="I41" s="180"/>
      <c r="J41" s="181"/>
      <c r="K41" s="152"/>
      <c r="L41" s="152"/>
      <c r="M41" s="182"/>
      <c r="N41" s="121"/>
      <c r="O41" s="129"/>
      <c r="P41" s="129"/>
      <c r="Q41" s="544"/>
      <c r="R41" s="545"/>
      <c r="S41" s="183"/>
    </row>
    <row r="42" spans="1:19" x14ac:dyDescent="0.25">
      <c r="A42" s="418"/>
      <c r="B42" s="419"/>
      <c r="C42" s="419"/>
      <c r="D42" s="420"/>
      <c r="E42" s="184"/>
      <c r="F42" s="185"/>
      <c r="G42" s="186"/>
      <c r="H42" s="186"/>
      <c r="I42" s="187"/>
      <c r="J42" s="188"/>
      <c r="K42" s="189"/>
      <c r="L42" s="162"/>
      <c r="M42" s="189"/>
      <c r="N42" s="164"/>
      <c r="O42" s="190"/>
      <c r="P42" s="190"/>
      <c r="Q42" s="546"/>
      <c r="R42" s="547"/>
      <c r="S42" s="191"/>
    </row>
    <row r="43" spans="1:19" x14ac:dyDescent="0.25">
      <c r="A43" s="421"/>
      <c r="B43" s="422"/>
      <c r="C43" s="422"/>
      <c r="D43" s="423"/>
      <c r="E43" s="192"/>
      <c r="F43" s="193"/>
      <c r="G43" s="194"/>
      <c r="H43" s="192"/>
      <c r="I43" s="127"/>
      <c r="J43" s="127"/>
      <c r="K43" s="195"/>
      <c r="L43" s="195"/>
      <c r="M43" s="182"/>
      <c r="N43" s="196"/>
      <c r="O43" s="129"/>
      <c r="P43" s="129"/>
      <c r="Q43" s="544"/>
      <c r="R43" s="545"/>
      <c r="S43" s="197"/>
    </row>
    <row r="44" spans="1:19" x14ac:dyDescent="0.25">
      <c r="A44" s="396"/>
      <c r="B44" s="397"/>
      <c r="C44" s="398"/>
      <c r="D44" s="402"/>
      <c r="E44" s="11"/>
      <c r="F44" s="198"/>
      <c r="G44" s="13"/>
      <c r="H44" s="12"/>
      <c r="I44" s="199"/>
      <c r="J44" s="200"/>
      <c r="K44" s="201"/>
      <c r="L44" s="173"/>
      <c r="M44" s="163"/>
      <c r="N44" s="164"/>
      <c r="O44" s="174"/>
      <c r="P44" s="174"/>
      <c r="Q44" s="548"/>
      <c r="R44" s="549"/>
      <c r="S44" s="166"/>
    </row>
    <row r="45" spans="1:19" x14ac:dyDescent="0.25">
      <c r="A45" s="399"/>
      <c r="B45" s="400"/>
      <c r="C45" s="401"/>
      <c r="D45" s="403"/>
      <c r="E45" s="9"/>
      <c r="F45" s="170"/>
      <c r="G45" s="10"/>
      <c r="H45" s="24"/>
      <c r="I45" s="171"/>
      <c r="J45" s="172"/>
      <c r="K45" s="161"/>
      <c r="L45" s="202"/>
      <c r="M45" s="153"/>
      <c r="N45" s="196"/>
      <c r="O45" s="154"/>
      <c r="P45" s="154"/>
      <c r="Q45" s="550"/>
      <c r="R45" s="551"/>
      <c r="S45" s="203"/>
    </row>
    <row r="46" spans="1:19" ht="15.75" thickBot="1" x14ac:dyDescent="0.3">
      <c r="A46" s="204" t="s">
        <v>90</v>
      </c>
      <c r="B46" s="205"/>
      <c r="C46" s="205"/>
      <c r="D46" s="206" t="s">
        <v>58</v>
      </c>
      <c r="E46" s="9"/>
      <c r="F46" s="170"/>
      <c r="G46" s="10"/>
      <c r="H46" s="24"/>
      <c r="I46" s="207"/>
      <c r="J46" s="172"/>
      <c r="K46" s="161"/>
      <c r="L46" s="173"/>
      <c r="M46" s="153"/>
      <c r="N46" s="208"/>
      <c r="O46" s="154"/>
      <c r="P46" s="154"/>
      <c r="Q46" s="524"/>
      <c r="R46" s="525"/>
      <c r="S46" s="166"/>
    </row>
    <row r="47" spans="1:19" ht="16.5" x14ac:dyDescent="0.25">
      <c r="A47" s="526" t="s">
        <v>91</v>
      </c>
      <c r="B47" s="527"/>
      <c r="C47" s="528"/>
      <c r="D47" s="209" t="s">
        <v>58</v>
      </c>
      <c r="E47" s="97" t="s">
        <v>92</v>
      </c>
      <c r="F47" s="101"/>
      <c r="G47" s="101"/>
      <c r="H47" s="101"/>
      <c r="I47" s="101"/>
      <c r="J47" s="101"/>
      <c r="K47" s="101"/>
      <c r="L47" s="100" t="s">
        <v>58</v>
      </c>
      <c r="M47" s="103"/>
      <c r="N47" s="101"/>
      <c r="O47" s="101"/>
      <c r="P47" s="101"/>
      <c r="Q47" s="529" t="s">
        <v>93</v>
      </c>
      <c r="R47" s="530"/>
      <c r="S47" s="210" t="s">
        <v>94</v>
      </c>
    </row>
    <row r="48" spans="1:19" x14ac:dyDescent="0.25">
      <c r="A48" s="469"/>
      <c r="B48" s="531"/>
      <c r="C48" s="532"/>
      <c r="D48" s="535"/>
      <c r="E48" s="211"/>
      <c r="F48" s="212"/>
      <c r="G48" s="212"/>
      <c r="H48" s="212"/>
      <c r="I48" s="212"/>
      <c r="J48" s="212"/>
      <c r="K48" s="212"/>
      <c r="L48" s="213"/>
      <c r="M48" s="214"/>
      <c r="N48" s="212"/>
      <c r="O48" s="212"/>
      <c r="P48" s="212"/>
      <c r="Q48" s="537"/>
      <c r="R48" s="538"/>
      <c r="S48" s="215"/>
    </row>
    <row r="49" spans="1:19" ht="15.75" thickBot="1" x14ac:dyDescent="0.3">
      <c r="A49" s="471"/>
      <c r="B49" s="533"/>
      <c r="C49" s="534"/>
      <c r="D49" s="536"/>
      <c r="E49" s="216"/>
      <c r="F49" s="110"/>
      <c r="G49" s="110"/>
      <c r="H49" s="110"/>
      <c r="I49" s="110"/>
      <c r="J49" s="110"/>
      <c r="K49" s="110"/>
      <c r="L49" s="539"/>
      <c r="M49" s="540"/>
      <c r="N49" s="540"/>
      <c r="O49" s="540"/>
      <c r="P49" s="541"/>
      <c r="Q49" s="542">
        <f>SUM(Q35:R46)</f>
        <v>0</v>
      </c>
      <c r="R49" s="543"/>
      <c r="S49" s="217"/>
    </row>
  </sheetData>
  <mergeCells count="75">
    <mergeCell ref="H1:P3"/>
    <mergeCell ref="Q1:S1"/>
    <mergeCell ref="Q2:S2"/>
    <mergeCell ref="Q3:S3"/>
    <mergeCell ref="A4:E4"/>
    <mergeCell ref="F4:G4"/>
    <mergeCell ref="H4:N4"/>
    <mergeCell ref="O4:P4"/>
    <mergeCell ref="Q4:S4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B9:B10"/>
    <mergeCell ref="C9:C10"/>
    <mergeCell ref="F9:I9"/>
    <mergeCell ref="K9:K10"/>
    <mergeCell ref="N9:N10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A41:D43"/>
    <mergeCell ref="Q41:R41"/>
    <mergeCell ref="Q42:R42"/>
    <mergeCell ref="Q43:R43"/>
    <mergeCell ref="A44:C45"/>
    <mergeCell ref="D44:D45"/>
    <mergeCell ref="Q44:R44"/>
    <mergeCell ref="Q45:R45"/>
    <mergeCell ref="Q46:R46"/>
    <mergeCell ref="A47:C47"/>
    <mergeCell ref="Q47:R47"/>
    <mergeCell ref="A48:C49"/>
    <mergeCell ref="D48:D49"/>
    <mergeCell ref="Q48:R48"/>
    <mergeCell ref="L49:P49"/>
    <mergeCell ref="Q49:R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7169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7169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F62A-961B-44F8-B7DF-32C71057C54E}">
  <dimension ref="A1:S49"/>
  <sheetViews>
    <sheetView workbookViewId="0">
      <selection activeCell="I29" sqref="I29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507"/>
      <c r="I1" s="508"/>
      <c r="J1" s="508"/>
      <c r="K1" s="508"/>
      <c r="L1" s="508"/>
      <c r="M1" s="508"/>
      <c r="N1" s="508"/>
      <c r="O1" s="508"/>
      <c r="P1" s="508"/>
      <c r="Q1" s="512"/>
      <c r="R1" s="511"/>
      <c r="S1" s="511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509"/>
      <c r="I2" s="508"/>
      <c r="J2" s="508"/>
      <c r="K2" s="508"/>
      <c r="L2" s="508"/>
      <c r="M2" s="508"/>
      <c r="N2" s="508"/>
      <c r="O2" s="508"/>
      <c r="P2" s="508"/>
      <c r="Q2" s="513" t="s">
        <v>17</v>
      </c>
      <c r="R2" s="514"/>
      <c r="S2" s="450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510"/>
      <c r="I3" s="511"/>
      <c r="J3" s="511"/>
      <c r="K3" s="511"/>
      <c r="L3" s="511"/>
      <c r="M3" s="511"/>
      <c r="N3" s="511"/>
      <c r="O3" s="511"/>
      <c r="P3" s="511"/>
      <c r="Q3" s="515" t="s">
        <v>19</v>
      </c>
      <c r="R3" s="516"/>
      <c r="S3" s="517"/>
    </row>
    <row r="4" spans="1:19" x14ac:dyDescent="0.25">
      <c r="A4" s="518" t="s">
        <v>20</v>
      </c>
      <c r="B4" s="514"/>
      <c r="C4" s="514"/>
      <c r="D4" s="514"/>
      <c r="E4" s="449"/>
      <c r="F4" s="519" t="s">
        <v>21</v>
      </c>
      <c r="G4" s="450"/>
      <c r="H4" s="518" t="s">
        <v>22</v>
      </c>
      <c r="I4" s="514"/>
      <c r="J4" s="514"/>
      <c r="K4" s="514"/>
      <c r="L4" s="514"/>
      <c r="M4" s="514"/>
      <c r="N4" s="449"/>
      <c r="O4" s="519" t="s">
        <v>23</v>
      </c>
      <c r="P4" s="449"/>
      <c r="Q4" s="496" t="s">
        <v>24</v>
      </c>
      <c r="R4" s="498"/>
      <c r="S4" s="499"/>
    </row>
    <row r="5" spans="1:19" x14ac:dyDescent="0.25">
      <c r="A5" s="480" t="s">
        <v>25</v>
      </c>
      <c r="B5" s="481"/>
      <c r="C5" s="481"/>
      <c r="D5" s="481"/>
      <c r="E5" s="482"/>
      <c r="F5" s="483" t="s">
        <v>26</v>
      </c>
      <c r="G5" s="484"/>
      <c r="H5" s="487"/>
      <c r="I5" s="488"/>
      <c r="J5" s="488"/>
      <c r="K5" s="488"/>
      <c r="L5" s="488"/>
      <c r="M5" s="488"/>
      <c r="N5" s="489"/>
      <c r="O5" s="490"/>
      <c r="P5" s="491"/>
      <c r="Q5" s="492"/>
      <c r="R5" s="493"/>
      <c r="S5" s="494"/>
    </row>
    <row r="6" spans="1:19" x14ac:dyDescent="0.25">
      <c r="A6" s="480"/>
      <c r="B6" s="481"/>
      <c r="C6" s="481"/>
      <c r="D6" s="481"/>
      <c r="E6" s="482"/>
      <c r="F6" s="483"/>
      <c r="G6" s="484"/>
      <c r="H6" s="487"/>
      <c r="I6" s="495"/>
      <c r="J6" s="495"/>
      <c r="K6" s="495"/>
      <c r="L6" s="488"/>
      <c r="M6" s="488"/>
      <c r="N6" s="489"/>
      <c r="O6" s="496" t="s">
        <v>27</v>
      </c>
      <c r="P6" s="497"/>
      <c r="Q6" s="496" t="s">
        <v>28</v>
      </c>
      <c r="R6" s="498"/>
      <c r="S6" s="499"/>
    </row>
    <row r="7" spans="1:19" ht="15.75" thickBot="1" x14ac:dyDescent="0.3">
      <c r="A7" s="500"/>
      <c r="B7" s="501"/>
      <c r="C7" s="501"/>
      <c r="D7" s="501"/>
      <c r="E7" s="502"/>
      <c r="F7" s="485"/>
      <c r="G7" s="486"/>
      <c r="H7" s="503"/>
      <c r="I7" s="504"/>
      <c r="J7" s="504"/>
      <c r="K7" s="504"/>
      <c r="L7" s="505"/>
      <c r="M7" s="505"/>
      <c r="N7" s="506"/>
      <c r="O7" s="459"/>
      <c r="P7" s="460"/>
      <c r="Q7" s="461"/>
      <c r="R7" s="462"/>
      <c r="S7" s="463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464" t="s">
        <v>33</v>
      </c>
      <c r="R8" s="467" t="s">
        <v>34</v>
      </c>
      <c r="S8" s="468"/>
    </row>
    <row r="9" spans="1:19" ht="18" x14ac:dyDescent="0.25">
      <c r="A9" s="38" t="s">
        <v>35</v>
      </c>
      <c r="B9" s="473" t="s">
        <v>36</v>
      </c>
      <c r="C9" s="473" t="s">
        <v>37</v>
      </c>
      <c r="D9" s="39" t="s">
        <v>38</v>
      </c>
      <c r="E9" s="39"/>
      <c r="F9" s="475" t="s">
        <v>39</v>
      </c>
      <c r="G9" s="476"/>
      <c r="H9" s="476"/>
      <c r="I9" s="477"/>
      <c r="J9" s="40" t="s">
        <v>40</v>
      </c>
      <c r="K9" s="478" t="s">
        <v>41</v>
      </c>
      <c r="L9" s="41" t="s">
        <v>42</v>
      </c>
      <c r="M9" s="42"/>
      <c r="N9" s="479" t="s">
        <v>43</v>
      </c>
      <c r="O9" s="479" t="s">
        <v>44</v>
      </c>
      <c r="P9" s="453" t="s">
        <v>45</v>
      </c>
      <c r="Q9" s="465"/>
      <c r="R9" s="469"/>
      <c r="S9" s="470"/>
    </row>
    <row r="10" spans="1:19" ht="18.75" thickBot="1" x14ac:dyDescent="0.3">
      <c r="A10" s="43" t="s">
        <v>46</v>
      </c>
      <c r="B10" s="523"/>
      <c r="C10" s="523"/>
      <c r="D10" s="44" t="s">
        <v>47</v>
      </c>
      <c r="E10" s="44" t="s">
        <v>48</v>
      </c>
      <c r="F10" s="45" t="s">
        <v>49</v>
      </c>
      <c r="G10" s="45" t="s">
        <v>50</v>
      </c>
      <c r="H10" s="45" t="s">
        <v>51</v>
      </c>
      <c r="I10" s="46" t="s">
        <v>52</v>
      </c>
      <c r="J10" s="47" t="s">
        <v>53</v>
      </c>
      <c r="K10" s="474"/>
      <c r="L10" s="40" t="s">
        <v>54</v>
      </c>
      <c r="M10" s="48" t="s">
        <v>55</v>
      </c>
      <c r="N10" s="520"/>
      <c r="O10" s="454"/>
      <c r="P10" s="520"/>
      <c r="Q10" s="466"/>
      <c r="R10" s="471"/>
      <c r="S10" s="472"/>
    </row>
    <row r="11" spans="1:19" x14ac:dyDescent="0.25">
      <c r="A11" s="49"/>
      <c r="B11" s="50"/>
      <c r="C11" s="51"/>
      <c r="D11" s="52"/>
      <c r="E11" s="52"/>
      <c r="F11" s="53"/>
      <c r="G11" s="53"/>
      <c r="H11" s="53"/>
      <c r="I11" s="54">
        <f>SUM(F11:H11)</f>
        <v>0</v>
      </c>
      <c r="J11" s="54"/>
      <c r="K11" s="55">
        <f t="shared" ref="K11:K26" si="0">SUM(I11:J11)</f>
        <v>0</v>
      </c>
      <c r="L11" s="56"/>
      <c r="M11" s="56"/>
      <c r="N11" s="57">
        <v>0.67</v>
      </c>
      <c r="O11" s="58">
        <f>ROUND(((L11+M11)*N11),2)</f>
        <v>0</v>
      </c>
      <c r="P11" s="59"/>
      <c r="Q11" s="60">
        <f>P11+O11+K11</f>
        <v>0</v>
      </c>
      <c r="R11" s="521"/>
      <c r="S11" s="522"/>
    </row>
    <row r="12" spans="1:19" x14ac:dyDescent="0.25">
      <c r="A12" s="61"/>
      <c r="B12" s="62"/>
      <c r="C12" s="63"/>
      <c r="D12" s="64"/>
      <c r="E12" s="64"/>
      <c r="F12" s="65"/>
      <c r="G12" s="65"/>
      <c r="H12" s="65"/>
      <c r="I12" s="55">
        <f t="shared" ref="I12:I27" si="1">SUM(F12:H12)</f>
        <v>0</v>
      </c>
      <c r="J12" s="55"/>
      <c r="K12" s="55">
        <f t="shared" si="0"/>
        <v>0</v>
      </c>
      <c r="L12" s="66"/>
      <c r="M12" s="66"/>
      <c r="N12" s="67">
        <v>0.67</v>
      </c>
      <c r="O12" s="68">
        <f>ROUND(((L12+M12)*N12),2)</f>
        <v>0</v>
      </c>
      <c r="P12" s="69"/>
      <c r="Q12" s="60">
        <f>P12+O12+K12</f>
        <v>0</v>
      </c>
      <c r="R12" s="457"/>
      <c r="S12" s="458"/>
    </row>
    <row r="13" spans="1:19" x14ac:dyDescent="0.25">
      <c r="A13" s="70"/>
      <c r="B13" s="63"/>
      <c r="C13" s="62"/>
      <c r="D13" s="64"/>
      <c r="E13" s="64"/>
      <c r="F13" s="65"/>
      <c r="G13" s="65"/>
      <c r="H13" s="65"/>
      <c r="I13" s="55">
        <f t="shared" si="1"/>
        <v>0</v>
      </c>
      <c r="J13" s="55"/>
      <c r="K13" s="55">
        <f t="shared" si="0"/>
        <v>0</v>
      </c>
      <c r="L13" s="66"/>
      <c r="M13" s="66"/>
      <c r="N13" s="67">
        <v>0.67</v>
      </c>
      <c r="O13" s="68">
        <f t="shared" ref="O13:O27" si="2">ROUND(((L13+M13)*N13),2)</f>
        <v>0</v>
      </c>
      <c r="P13" s="69"/>
      <c r="Q13" s="60">
        <f t="shared" ref="Q13:Q27" si="3">P13+O13+K13</f>
        <v>0</v>
      </c>
      <c r="R13" s="457"/>
      <c r="S13" s="458"/>
    </row>
    <row r="14" spans="1:19" x14ac:dyDescent="0.25">
      <c r="A14" s="70"/>
      <c r="B14" s="63"/>
      <c r="C14" s="62"/>
      <c r="D14" s="64"/>
      <c r="E14" s="64"/>
      <c r="F14" s="65"/>
      <c r="G14" s="65"/>
      <c r="H14" s="65"/>
      <c r="I14" s="55">
        <f t="shared" si="1"/>
        <v>0</v>
      </c>
      <c r="J14" s="55"/>
      <c r="K14" s="55">
        <f t="shared" si="0"/>
        <v>0</v>
      </c>
      <c r="L14" s="66"/>
      <c r="M14" s="66"/>
      <c r="N14" s="71">
        <v>0.67</v>
      </c>
      <c r="O14" s="68">
        <f t="shared" si="2"/>
        <v>0</v>
      </c>
      <c r="P14" s="69"/>
      <c r="Q14" s="60">
        <f t="shared" si="3"/>
        <v>0</v>
      </c>
      <c r="R14" s="457"/>
      <c r="S14" s="458"/>
    </row>
    <row r="15" spans="1:19" x14ac:dyDescent="0.25">
      <c r="A15" s="70"/>
      <c r="B15" s="63"/>
      <c r="C15" s="62"/>
      <c r="D15" s="64"/>
      <c r="E15" s="64"/>
      <c r="F15" s="65"/>
      <c r="G15" s="65"/>
      <c r="H15" s="65"/>
      <c r="I15" s="55">
        <f t="shared" si="1"/>
        <v>0</v>
      </c>
      <c r="J15" s="55"/>
      <c r="K15" s="55">
        <f t="shared" si="0"/>
        <v>0</v>
      </c>
      <c r="L15" s="66"/>
      <c r="M15" s="66"/>
      <c r="N15" s="71">
        <v>0.67</v>
      </c>
      <c r="O15" s="68">
        <f t="shared" si="2"/>
        <v>0</v>
      </c>
      <c r="P15" s="69"/>
      <c r="Q15" s="60">
        <f t="shared" si="3"/>
        <v>0</v>
      </c>
      <c r="R15" s="434"/>
      <c r="S15" s="435"/>
    </row>
    <row r="16" spans="1:19" x14ac:dyDescent="0.25">
      <c r="A16" s="70"/>
      <c r="B16" s="63"/>
      <c r="C16" s="62"/>
      <c r="D16" s="64"/>
      <c r="E16" s="64"/>
      <c r="F16" s="65"/>
      <c r="G16" s="65"/>
      <c r="H16" s="65"/>
      <c r="I16" s="55">
        <f t="shared" si="1"/>
        <v>0</v>
      </c>
      <c r="J16" s="55"/>
      <c r="K16" s="55">
        <f t="shared" si="0"/>
        <v>0</v>
      </c>
      <c r="L16" s="66"/>
      <c r="M16" s="66"/>
      <c r="N16" s="71">
        <v>0.67</v>
      </c>
      <c r="O16" s="68">
        <f t="shared" si="2"/>
        <v>0</v>
      </c>
      <c r="P16" s="69"/>
      <c r="Q16" s="60">
        <f t="shared" si="3"/>
        <v>0</v>
      </c>
      <c r="R16" s="434"/>
      <c r="S16" s="435"/>
    </row>
    <row r="17" spans="1:19" x14ac:dyDescent="0.25">
      <c r="A17" s="70"/>
      <c r="B17" s="63"/>
      <c r="C17" s="62"/>
      <c r="D17" s="64"/>
      <c r="E17" s="64"/>
      <c r="F17" s="65"/>
      <c r="G17" s="65"/>
      <c r="H17" s="65"/>
      <c r="I17" s="55">
        <f t="shared" si="1"/>
        <v>0</v>
      </c>
      <c r="J17" s="55"/>
      <c r="K17" s="55">
        <f t="shared" si="0"/>
        <v>0</v>
      </c>
      <c r="L17" s="66"/>
      <c r="M17" s="66"/>
      <c r="N17" s="71">
        <v>0.67</v>
      </c>
      <c r="O17" s="68">
        <f t="shared" si="2"/>
        <v>0</v>
      </c>
      <c r="P17" s="69"/>
      <c r="Q17" s="60">
        <f t="shared" si="3"/>
        <v>0</v>
      </c>
      <c r="R17" s="434"/>
      <c r="S17" s="435"/>
    </row>
    <row r="18" spans="1:19" x14ac:dyDescent="0.25">
      <c r="A18" s="70"/>
      <c r="B18" s="63"/>
      <c r="C18" s="62"/>
      <c r="D18" s="64"/>
      <c r="E18" s="64"/>
      <c r="F18" s="65"/>
      <c r="G18" s="65"/>
      <c r="H18" s="65"/>
      <c r="I18" s="55">
        <f t="shared" si="1"/>
        <v>0</v>
      </c>
      <c r="J18" s="55"/>
      <c r="K18" s="55">
        <f t="shared" si="0"/>
        <v>0</v>
      </c>
      <c r="L18" s="66"/>
      <c r="M18" s="66"/>
      <c r="N18" s="71">
        <v>0.67</v>
      </c>
      <c r="O18" s="68">
        <f t="shared" si="2"/>
        <v>0</v>
      </c>
      <c r="P18" s="69"/>
      <c r="Q18" s="60">
        <f t="shared" si="3"/>
        <v>0</v>
      </c>
      <c r="R18" s="434"/>
      <c r="S18" s="435"/>
    </row>
    <row r="19" spans="1:19" x14ac:dyDescent="0.25">
      <c r="A19" s="70"/>
      <c r="B19" s="63"/>
      <c r="C19" s="62"/>
      <c r="D19" s="64"/>
      <c r="E19" s="64"/>
      <c r="F19" s="65"/>
      <c r="G19" s="65"/>
      <c r="H19" s="65"/>
      <c r="I19" s="55">
        <f t="shared" si="1"/>
        <v>0</v>
      </c>
      <c r="J19" s="55"/>
      <c r="K19" s="55">
        <f t="shared" si="0"/>
        <v>0</v>
      </c>
      <c r="L19" s="66"/>
      <c r="M19" s="66"/>
      <c r="N19" s="71">
        <v>0.67</v>
      </c>
      <c r="O19" s="68">
        <f t="shared" si="2"/>
        <v>0</v>
      </c>
      <c r="P19" s="69"/>
      <c r="Q19" s="60">
        <f t="shared" si="3"/>
        <v>0</v>
      </c>
      <c r="R19" s="434"/>
      <c r="S19" s="435"/>
    </row>
    <row r="20" spans="1:19" x14ac:dyDescent="0.25">
      <c r="A20" s="70"/>
      <c r="B20" s="63"/>
      <c r="C20" s="62"/>
      <c r="D20" s="64"/>
      <c r="E20" s="64"/>
      <c r="F20" s="65"/>
      <c r="G20" s="65"/>
      <c r="H20" s="65"/>
      <c r="I20" s="55">
        <f t="shared" si="1"/>
        <v>0</v>
      </c>
      <c r="J20" s="55"/>
      <c r="K20" s="55">
        <f t="shared" si="0"/>
        <v>0</v>
      </c>
      <c r="L20" s="66"/>
      <c r="M20" s="66"/>
      <c r="N20" s="71">
        <v>0.67</v>
      </c>
      <c r="O20" s="68">
        <f t="shared" si="2"/>
        <v>0</v>
      </c>
      <c r="P20" s="69"/>
      <c r="Q20" s="60">
        <f t="shared" si="3"/>
        <v>0</v>
      </c>
      <c r="R20" s="434"/>
      <c r="S20" s="435"/>
    </row>
    <row r="21" spans="1:19" x14ac:dyDescent="0.25">
      <c r="A21" s="70"/>
      <c r="B21" s="63"/>
      <c r="C21" s="62"/>
      <c r="D21" s="64"/>
      <c r="E21" s="64"/>
      <c r="F21" s="65"/>
      <c r="G21" s="65"/>
      <c r="H21" s="65"/>
      <c r="I21" s="55">
        <f t="shared" si="1"/>
        <v>0</v>
      </c>
      <c r="J21" s="55"/>
      <c r="K21" s="55">
        <f t="shared" si="0"/>
        <v>0</v>
      </c>
      <c r="L21" s="66"/>
      <c r="M21" s="66"/>
      <c r="N21" s="71">
        <v>0.67</v>
      </c>
      <c r="O21" s="68">
        <f t="shared" si="2"/>
        <v>0</v>
      </c>
      <c r="P21" s="69"/>
      <c r="Q21" s="60">
        <f t="shared" si="3"/>
        <v>0</v>
      </c>
      <c r="R21" s="434"/>
      <c r="S21" s="435"/>
    </row>
    <row r="22" spans="1:19" x14ac:dyDescent="0.25">
      <c r="A22" s="72"/>
      <c r="B22" s="73"/>
      <c r="C22" s="74"/>
      <c r="D22" s="64"/>
      <c r="E22" s="64"/>
      <c r="F22" s="65"/>
      <c r="G22" s="65"/>
      <c r="H22" s="65"/>
      <c r="I22" s="55">
        <f t="shared" si="1"/>
        <v>0</v>
      </c>
      <c r="J22" s="55"/>
      <c r="K22" s="55">
        <f t="shared" si="0"/>
        <v>0</v>
      </c>
      <c r="L22" s="66"/>
      <c r="M22" s="66"/>
      <c r="N22" s="71">
        <v>0.67</v>
      </c>
      <c r="O22" s="68">
        <f t="shared" si="2"/>
        <v>0</v>
      </c>
      <c r="P22" s="69"/>
      <c r="Q22" s="60">
        <f t="shared" si="3"/>
        <v>0</v>
      </c>
      <c r="R22" s="434"/>
      <c r="S22" s="435"/>
    </row>
    <row r="23" spans="1:19" x14ac:dyDescent="0.25">
      <c r="A23" s="75"/>
      <c r="B23" s="73"/>
      <c r="C23" s="74"/>
      <c r="D23" s="64"/>
      <c r="E23" s="64"/>
      <c r="F23" s="65"/>
      <c r="G23" s="65"/>
      <c r="H23" s="65"/>
      <c r="I23" s="55">
        <f t="shared" si="1"/>
        <v>0</v>
      </c>
      <c r="J23" s="55"/>
      <c r="K23" s="55">
        <f t="shared" si="0"/>
        <v>0</v>
      </c>
      <c r="L23" s="66"/>
      <c r="M23" s="66"/>
      <c r="N23" s="71">
        <v>0.67</v>
      </c>
      <c r="O23" s="68">
        <f t="shared" si="2"/>
        <v>0</v>
      </c>
      <c r="P23" s="69"/>
      <c r="Q23" s="60">
        <f t="shared" si="3"/>
        <v>0</v>
      </c>
      <c r="R23" s="434"/>
      <c r="S23" s="435"/>
    </row>
    <row r="24" spans="1:19" x14ac:dyDescent="0.25">
      <c r="A24" s="75"/>
      <c r="B24" s="73"/>
      <c r="C24" s="74"/>
      <c r="D24" s="64"/>
      <c r="E24" s="64"/>
      <c r="F24" s="65"/>
      <c r="G24" s="65"/>
      <c r="H24" s="65"/>
      <c r="I24" s="55">
        <f t="shared" si="1"/>
        <v>0</v>
      </c>
      <c r="J24" s="55"/>
      <c r="K24" s="55">
        <f t="shared" si="0"/>
        <v>0</v>
      </c>
      <c r="L24" s="66"/>
      <c r="M24" s="66"/>
      <c r="N24" s="71">
        <v>0.67</v>
      </c>
      <c r="O24" s="68">
        <f t="shared" si="2"/>
        <v>0</v>
      </c>
      <c r="P24" s="69"/>
      <c r="Q24" s="60">
        <f t="shared" si="3"/>
        <v>0</v>
      </c>
      <c r="R24" s="436"/>
      <c r="S24" s="437"/>
    </row>
    <row r="25" spans="1:19" x14ac:dyDescent="0.25">
      <c r="A25" s="75"/>
      <c r="B25" s="73"/>
      <c r="C25" s="74"/>
      <c r="D25" s="64"/>
      <c r="E25" s="64"/>
      <c r="F25" s="65"/>
      <c r="G25" s="65"/>
      <c r="H25" s="65"/>
      <c r="I25" s="55">
        <f t="shared" si="1"/>
        <v>0</v>
      </c>
      <c r="J25" s="55"/>
      <c r="K25" s="55">
        <f t="shared" si="0"/>
        <v>0</v>
      </c>
      <c r="L25" s="66"/>
      <c r="M25" s="66"/>
      <c r="N25" s="71">
        <v>0.67</v>
      </c>
      <c r="O25" s="68">
        <f t="shared" si="2"/>
        <v>0</v>
      </c>
      <c r="P25" s="69"/>
      <c r="Q25" s="60">
        <f t="shared" si="3"/>
        <v>0</v>
      </c>
      <c r="R25" s="394"/>
      <c r="S25" s="395"/>
    </row>
    <row r="26" spans="1:19" x14ac:dyDescent="0.25">
      <c r="A26" s="75"/>
      <c r="B26" s="73"/>
      <c r="C26" s="74"/>
      <c r="D26" s="64"/>
      <c r="E26" s="64"/>
      <c r="F26" s="65"/>
      <c r="G26" s="65"/>
      <c r="H26" s="65"/>
      <c r="I26" s="55">
        <f t="shared" si="1"/>
        <v>0</v>
      </c>
      <c r="J26" s="55"/>
      <c r="K26" s="55">
        <f t="shared" si="0"/>
        <v>0</v>
      </c>
      <c r="L26" s="66"/>
      <c r="M26" s="66"/>
      <c r="N26" s="71">
        <v>0.67</v>
      </c>
      <c r="O26" s="68">
        <f t="shared" si="2"/>
        <v>0</v>
      </c>
      <c r="P26" s="69"/>
      <c r="Q26" s="60">
        <f t="shared" si="3"/>
        <v>0</v>
      </c>
      <c r="R26" s="394"/>
      <c r="S26" s="395"/>
    </row>
    <row r="27" spans="1:19" ht="15.75" thickBot="1" x14ac:dyDescent="0.3">
      <c r="A27" s="75"/>
      <c r="B27" s="76"/>
      <c r="C27" s="77"/>
      <c r="D27" s="78"/>
      <c r="E27" s="78"/>
      <c r="F27" s="79"/>
      <c r="G27" s="79"/>
      <c r="H27" s="79"/>
      <c r="I27" s="80">
        <f t="shared" si="1"/>
        <v>0</v>
      </c>
      <c r="J27" s="80"/>
      <c r="K27" s="80">
        <f>SUM(I27:J27)</f>
        <v>0</v>
      </c>
      <c r="L27" s="81"/>
      <c r="M27" s="81"/>
      <c r="N27" s="71">
        <v>0.67</v>
      </c>
      <c r="O27" s="82">
        <f t="shared" si="2"/>
        <v>0</v>
      </c>
      <c r="P27" s="83"/>
      <c r="Q27" s="60">
        <f t="shared" si="3"/>
        <v>0</v>
      </c>
      <c r="R27" s="438"/>
      <c r="S27" s="439"/>
    </row>
    <row r="28" spans="1:19" ht="15.75" thickBot="1" x14ac:dyDescent="0.3">
      <c r="A28" s="440" t="s">
        <v>56</v>
      </c>
      <c r="B28" s="441"/>
      <c r="C28" s="441"/>
      <c r="D28" s="442"/>
      <c r="E28" s="443" t="s">
        <v>57</v>
      </c>
      <c r="F28" s="444"/>
      <c r="G28" s="444"/>
      <c r="H28" s="444"/>
      <c r="I28" s="444"/>
      <c r="J28" s="444"/>
      <c r="K28" s="445"/>
      <c r="L28" s="445"/>
      <c r="M28" s="446"/>
      <c r="N28" s="84"/>
      <c r="O28" s="447"/>
      <c r="P28" s="448"/>
      <c r="Q28" s="449"/>
      <c r="R28" s="447"/>
      <c r="S28" s="450"/>
    </row>
    <row r="29" spans="1:19" ht="15.75" thickBot="1" x14ac:dyDescent="0.3">
      <c r="A29" s="85" t="s">
        <v>58</v>
      </c>
      <c r="B29" s="86" t="s">
        <v>59</v>
      </c>
      <c r="C29" s="86" t="s">
        <v>60</v>
      </c>
      <c r="D29" s="87" t="s">
        <v>61</v>
      </c>
      <c r="E29" s="88"/>
      <c r="F29" s="89">
        <f>SUM(F11:F27)</f>
        <v>0</v>
      </c>
      <c r="G29" s="89">
        <f t="shared" ref="G29:M29" si="4">SUM(G11:G27)</f>
        <v>0</v>
      </c>
      <c r="H29" s="89">
        <f t="shared" si="4"/>
        <v>0</v>
      </c>
      <c r="I29" s="89">
        <f t="shared" si="4"/>
        <v>0</v>
      </c>
      <c r="J29" s="89">
        <f t="shared" si="4"/>
        <v>0</v>
      </c>
      <c r="K29" s="89">
        <f t="shared" si="4"/>
        <v>0</v>
      </c>
      <c r="L29" s="90">
        <f t="shared" si="4"/>
        <v>0</v>
      </c>
      <c r="M29" s="90">
        <f t="shared" si="4"/>
        <v>0</v>
      </c>
      <c r="N29" s="91"/>
      <c r="O29" s="89">
        <f>SUM(O11:O27)</f>
        <v>0</v>
      </c>
      <c r="P29" s="89">
        <f>SUM(P11:P27)</f>
        <v>0</v>
      </c>
      <c r="Q29" s="92">
        <f>SUM(Q11:Q27)</f>
        <v>0</v>
      </c>
      <c r="R29" s="451"/>
      <c r="S29" s="452"/>
    </row>
    <row r="30" spans="1:19" x14ac:dyDescent="0.25">
      <c r="A30" s="93"/>
      <c r="B30" s="94"/>
      <c r="C30" s="95"/>
      <c r="D30" s="96"/>
      <c r="E30" s="97" t="s">
        <v>62</v>
      </c>
      <c r="F30" s="98"/>
      <c r="G30" s="99"/>
      <c r="H30" s="100" t="s">
        <v>63</v>
      </c>
      <c r="I30" s="101"/>
      <c r="J30" s="102"/>
      <c r="K30" s="100" t="s">
        <v>64</v>
      </c>
      <c r="L30" s="100" t="s">
        <v>65</v>
      </c>
      <c r="M30" s="103"/>
      <c r="N30" s="101"/>
      <c r="O30" s="102"/>
      <c r="P30" s="100" t="s">
        <v>66</v>
      </c>
      <c r="Q30" s="102"/>
      <c r="R30" s="104" t="s">
        <v>67</v>
      </c>
      <c r="S30" s="105" t="s">
        <v>68</v>
      </c>
    </row>
    <row r="31" spans="1:19" ht="15.75" thickBot="1" x14ac:dyDescent="0.3">
      <c r="A31" s="93"/>
      <c r="B31" s="94"/>
      <c r="C31" s="94"/>
      <c r="D31" s="96"/>
      <c r="E31" s="106"/>
      <c r="F31" s="107"/>
      <c r="G31" s="108"/>
      <c r="H31" s="109"/>
      <c r="I31" s="110"/>
      <c r="J31" s="111"/>
      <c r="K31" s="109"/>
      <c r="L31" s="112"/>
      <c r="M31" s="113"/>
      <c r="N31" s="110"/>
      <c r="O31" s="111"/>
      <c r="P31" s="114"/>
      <c r="Q31" s="111"/>
      <c r="R31" s="115" t="s">
        <v>69</v>
      </c>
      <c r="S31" s="116"/>
    </row>
    <row r="32" spans="1:19" x14ac:dyDescent="0.25">
      <c r="A32" s="93"/>
      <c r="B32" s="94"/>
      <c r="C32" s="94"/>
      <c r="D32" s="96"/>
      <c r="E32" s="117" t="s">
        <v>70</v>
      </c>
      <c r="F32" s="118"/>
      <c r="G32" s="119" t="s">
        <v>71</v>
      </c>
      <c r="H32" s="120"/>
      <c r="I32" s="121" t="s">
        <v>72</v>
      </c>
      <c r="J32" s="121" t="s">
        <v>73</v>
      </c>
      <c r="K32" s="122" t="s">
        <v>74</v>
      </c>
      <c r="L32" s="123" t="s">
        <v>75</v>
      </c>
      <c r="M32" s="124" t="s">
        <v>76</v>
      </c>
      <c r="N32" s="121" t="s">
        <v>75</v>
      </c>
      <c r="O32" s="125" t="s">
        <v>72</v>
      </c>
      <c r="P32" s="125" t="s">
        <v>77</v>
      </c>
      <c r="Q32" s="552" t="s">
        <v>61</v>
      </c>
      <c r="R32" s="553"/>
      <c r="S32" s="556" t="s">
        <v>78</v>
      </c>
    </row>
    <row r="33" spans="1:19" x14ac:dyDescent="0.25">
      <c r="A33" s="93"/>
      <c r="B33" s="94"/>
      <c r="C33" s="94"/>
      <c r="D33" s="96"/>
      <c r="E33" s="126" t="s">
        <v>79</v>
      </c>
      <c r="F33" s="127" t="s">
        <v>80</v>
      </c>
      <c r="G33" s="128" t="s">
        <v>81</v>
      </c>
      <c r="H33" s="119" t="s">
        <v>82</v>
      </c>
      <c r="I33" s="129" t="s">
        <v>83</v>
      </c>
      <c r="J33" s="129" t="s">
        <v>83</v>
      </c>
      <c r="K33" s="130" t="s">
        <v>84</v>
      </c>
      <c r="L33" s="131" t="s">
        <v>85</v>
      </c>
      <c r="M33" s="123" t="s">
        <v>86</v>
      </c>
      <c r="N33" s="132" t="s">
        <v>87</v>
      </c>
      <c r="O33" s="121" t="s">
        <v>87</v>
      </c>
      <c r="P33" s="125" t="s">
        <v>88</v>
      </c>
      <c r="Q33" s="554"/>
      <c r="R33" s="555"/>
      <c r="S33" s="465"/>
    </row>
    <row r="34" spans="1:19" x14ac:dyDescent="0.25">
      <c r="A34" s="93"/>
      <c r="B34" s="133"/>
      <c r="C34" s="94"/>
      <c r="D34" s="96"/>
      <c r="E34" s="134"/>
      <c r="F34" s="135"/>
      <c r="G34" s="136"/>
      <c r="H34" s="137"/>
      <c r="I34" s="135"/>
      <c r="J34" s="138"/>
      <c r="K34" s="139"/>
      <c r="L34" s="140"/>
      <c r="M34" s="141"/>
      <c r="N34" s="138"/>
      <c r="O34" s="142"/>
      <c r="P34" s="142"/>
      <c r="Q34" s="143"/>
      <c r="R34" s="144"/>
      <c r="S34" s="145"/>
    </row>
    <row r="35" spans="1:19" x14ac:dyDescent="0.25">
      <c r="A35" s="93"/>
      <c r="B35" s="94"/>
      <c r="C35" s="133"/>
      <c r="D35" s="96"/>
      <c r="E35" s="146"/>
      <c r="F35" s="147"/>
      <c r="G35" s="148"/>
      <c r="H35" s="149"/>
      <c r="I35" s="147"/>
      <c r="J35" s="150"/>
      <c r="K35" s="151"/>
      <c r="L35" s="152"/>
      <c r="M35" s="153"/>
      <c r="N35" s="121"/>
      <c r="O35" s="154"/>
      <c r="P35" s="154"/>
      <c r="Q35" s="550"/>
      <c r="R35" s="551"/>
      <c r="S35" s="155"/>
    </row>
    <row r="36" spans="1:19" x14ac:dyDescent="0.25">
      <c r="A36" s="93"/>
      <c r="B36" s="94"/>
      <c r="C36" s="94"/>
      <c r="D36" s="96"/>
      <c r="E36" s="156"/>
      <c r="F36" s="157"/>
      <c r="G36" s="158"/>
      <c r="H36" s="159"/>
      <c r="I36" s="157"/>
      <c r="J36" s="160"/>
      <c r="K36" s="161"/>
      <c r="L36" s="162"/>
      <c r="M36" s="163"/>
      <c r="N36" s="164"/>
      <c r="O36" s="165"/>
      <c r="P36" s="165"/>
      <c r="Q36" s="548"/>
      <c r="R36" s="549"/>
      <c r="S36" s="166"/>
    </row>
    <row r="37" spans="1:19" x14ac:dyDescent="0.25">
      <c r="A37" s="93"/>
      <c r="B37" s="94"/>
      <c r="C37" s="94"/>
      <c r="D37" s="96"/>
      <c r="E37" s="7"/>
      <c r="F37" s="167"/>
      <c r="G37" s="6"/>
      <c r="H37" s="8"/>
      <c r="I37" s="168"/>
      <c r="J37" s="169"/>
      <c r="K37" s="151"/>
      <c r="L37" s="152"/>
      <c r="M37" s="153"/>
      <c r="N37" s="121"/>
      <c r="O37" s="154"/>
      <c r="P37" s="154"/>
      <c r="Q37" s="550"/>
      <c r="R37" s="551"/>
      <c r="S37" s="155"/>
    </row>
    <row r="38" spans="1:19" x14ac:dyDescent="0.25">
      <c r="A38" s="93"/>
      <c r="B38" s="94"/>
      <c r="C38" s="94"/>
      <c r="D38" s="96"/>
      <c r="E38" s="9"/>
      <c r="F38" s="170"/>
      <c r="G38" s="10"/>
      <c r="H38" s="24"/>
      <c r="I38" s="171"/>
      <c r="J38" s="172"/>
      <c r="K38" s="161"/>
      <c r="L38" s="173"/>
      <c r="M38" s="163"/>
      <c r="N38" s="164"/>
      <c r="O38" s="174"/>
      <c r="P38" s="174"/>
      <c r="Q38" s="548"/>
      <c r="R38" s="549"/>
      <c r="S38" s="166"/>
    </row>
    <row r="39" spans="1:19" x14ac:dyDescent="0.25">
      <c r="A39" s="93"/>
      <c r="B39" s="94"/>
      <c r="C39" s="94"/>
      <c r="D39" s="96"/>
      <c r="E39" s="7"/>
      <c r="F39" s="167"/>
      <c r="G39" s="6"/>
      <c r="H39" s="8"/>
      <c r="I39" s="168"/>
      <c r="J39" s="169"/>
      <c r="K39" s="151"/>
      <c r="L39" s="152"/>
      <c r="M39" s="153"/>
      <c r="N39" s="121"/>
      <c r="O39" s="154"/>
      <c r="P39" s="154"/>
      <c r="Q39" s="550"/>
      <c r="R39" s="551"/>
      <c r="S39" s="155"/>
    </row>
    <row r="40" spans="1:19" ht="15.75" thickBot="1" x14ac:dyDescent="0.3">
      <c r="A40" s="93"/>
      <c r="B40" s="175"/>
      <c r="C40" s="94"/>
      <c r="D40" s="96"/>
      <c r="E40" s="9"/>
      <c r="F40" s="170"/>
      <c r="G40" s="10"/>
      <c r="H40" s="24"/>
      <c r="I40" s="171"/>
      <c r="J40" s="172"/>
      <c r="K40" s="161"/>
      <c r="L40" s="173"/>
      <c r="M40" s="163"/>
      <c r="N40" s="164"/>
      <c r="O40" s="174"/>
      <c r="P40" s="174"/>
      <c r="Q40" s="548"/>
      <c r="R40" s="549"/>
      <c r="S40" s="166"/>
    </row>
    <row r="41" spans="1:19" x14ac:dyDescent="0.25">
      <c r="A41" s="415" t="s">
        <v>89</v>
      </c>
      <c r="B41" s="416"/>
      <c r="C41" s="416"/>
      <c r="D41" s="417"/>
      <c r="E41" s="176"/>
      <c r="F41" s="177"/>
      <c r="G41" s="178"/>
      <c r="H41" s="179"/>
      <c r="I41" s="180"/>
      <c r="J41" s="181"/>
      <c r="K41" s="152"/>
      <c r="L41" s="152"/>
      <c r="M41" s="182"/>
      <c r="N41" s="121"/>
      <c r="O41" s="129"/>
      <c r="P41" s="129"/>
      <c r="Q41" s="544"/>
      <c r="R41" s="545"/>
      <c r="S41" s="183"/>
    </row>
    <row r="42" spans="1:19" x14ac:dyDescent="0.25">
      <c r="A42" s="418"/>
      <c r="B42" s="419"/>
      <c r="C42" s="419"/>
      <c r="D42" s="420"/>
      <c r="E42" s="184"/>
      <c r="F42" s="185"/>
      <c r="G42" s="186"/>
      <c r="H42" s="186"/>
      <c r="I42" s="187"/>
      <c r="J42" s="188"/>
      <c r="K42" s="189"/>
      <c r="L42" s="162"/>
      <c r="M42" s="189"/>
      <c r="N42" s="164"/>
      <c r="O42" s="190"/>
      <c r="P42" s="190"/>
      <c r="Q42" s="546"/>
      <c r="R42" s="547"/>
      <c r="S42" s="191"/>
    </row>
    <row r="43" spans="1:19" x14ac:dyDescent="0.25">
      <c r="A43" s="421"/>
      <c r="B43" s="422"/>
      <c r="C43" s="422"/>
      <c r="D43" s="423"/>
      <c r="E43" s="192"/>
      <c r="F43" s="193"/>
      <c r="G43" s="194"/>
      <c r="H43" s="192"/>
      <c r="I43" s="127"/>
      <c r="J43" s="127"/>
      <c r="K43" s="195"/>
      <c r="L43" s="195"/>
      <c r="M43" s="182"/>
      <c r="N43" s="196"/>
      <c r="O43" s="129"/>
      <c r="P43" s="129"/>
      <c r="Q43" s="544"/>
      <c r="R43" s="545"/>
      <c r="S43" s="197"/>
    </row>
    <row r="44" spans="1:19" x14ac:dyDescent="0.25">
      <c r="A44" s="396"/>
      <c r="B44" s="397"/>
      <c r="C44" s="398"/>
      <c r="D44" s="402"/>
      <c r="E44" s="11"/>
      <c r="F44" s="198"/>
      <c r="G44" s="13"/>
      <c r="H44" s="12"/>
      <c r="I44" s="199"/>
      <c r="J44" s="200"/>
      <c r="K44" s="201"/>
      <c r="L44" s="173"/>
      <c r="M44" s="163"/>
      <c r="N44" s="164"/>
      <c r="O44" s="174"/>
      <c r="P44" s="174"/>
      <c r="Q44" s="548"/>
      <c r="R44" s="549"/>
      <c r="S44" s="166"/>
    </row>
    <row r="45" spans="1:19" x14ac:dyDescent="0.25">
      <c r="A45" s="399"/>
      <c r="B45" s="400"/>
      <c r="C45" s="401"/>
      <c r="D45" s="403"/>
      <c r="E45" s="9"/>
      <c r="F45" s="170"/>
      <c r="G45" s="10"/>
      <c r="H45" s="24"/>
      <c r="I45" s="171"/>
      <c r="J45" s="172"/>
      <c r="K45" s="161"/>
      <c r="L45" s="202"/>
      <c r="M45" s="153"/>
      <c r="N45" s="196"/>
      <c r="O45" s="154"/>
      <c r="P45" s="154"/>
      <c r="Q45" s="550"/>
      <c r="R45" s="551"/>
      <c r="S45" s="203"/>
    </row>
    <row r="46" spans="1:19" ht="15.75" thickBot="1" x14ac:dyDescent="0.3">
      <c r="A46" s="204" t="s">
        <v>90</v>
      </c>
      <c r="B46" s="205"/>
      <c r="C46" s="205"/>
      <c r="D46" s="206" t="s">
        <v>58</v>
      </c>
      <c r="E46" s="9"/>
      <c r="F46" s="170"/>
      <c r="G46" s="10"/>
      <c r="H46" s="24"/>
      <c r="I46" s="207"/>
      <c r="J46" s="172"/>
      <c r="K46" s="161"/>
      <c r="L46" s="173"/>
      <c r="M46" s="153"/>
      <c r="N46" s="208"/>
      <c r="O46" s="154"/>
      <c r="P46" s="154"/>
      <c r="Q46" s="524"/>
      <c r="R46" s="525"/>
      <c r="S46" s="166"/>
    </row>
    <row r="47" spans="1:19" ht="16.5" x14ac:dyDescent="0.25">
      <c r="A47" s="526" t="s">
        <v>91</v>
      </c>
      <c r="B47" s="527"/>
      <c r="C47" s="528"/>
      <c r="D47" s="209" t="s">
        <v>58</v>
      </c>
      <c r="E47" s="97" t="s">
        <v>92</v>
      </c>
      <c r="F47" s="101"/>
      <c r="G47" s="101"/>
      <c r="H47" s="101"/>
      <c r="I47" s="101"/>
      <c r="J47" s="101"/>
      <c r="K47" s="101"/>
      <c r="L47" s="100" t="s">
        <v>58</v>
      </c>
      <c r="M47" s="103"/>
      <c r="N47" s="101"/>
      <c r="O47" s="101"/>
      <c r="P47" s="101"/>
      <c r="Q47" s="529" t="s">
        <v>93</v>
      </c>
      <c r="R47" s="530"/>
      <c r="S47" s="210" t="s">
        <v>94</v>
      </c>
    </row>
    <row r="48" spans="1:19" x14ac:dyDescent="0.25">
      <c r="A48" s="469"/>
      <c r="B48" s="531"/>
      <c r="C48" s="532"/>
      <c r="D48" s="535"/>
      <c r="E48" s="211"/>
      <c r="F48" s="212"/>
      <c r="G48" s="212"/>
      <c r="H48" s="212"/>
      <c r="I48" s="212"/>
      <c r="J48" s="212"/>
      <c r="K48" s="212"/>
      <c r="L48" s="213"/>
      <c r="M48" s="214"/>
      <c r="N48" s="212"/>
      <c r="O48" s="212"/>
      <c r="P48" s="212"/>
      <c r="Q48" s="537"/>
      <c r="R48" s="538"/>
      <c r="S48" s="215"/>
    </row>
    <row r="49" spans="1:19" ht="15.75" thickBot="1" x14ac:dyDescent="0.3">
      <c r="A49" s="471"/>
      <c r="B49" s="533"/>
      <c r="C49" s="534"/>
      <c r="D49" s="536"/>
      <c r="E49" s="216"/>
      <c r="F49" s="110"/>
      <c r="G49" s="110"/>
      <c r="H49" s="110"/>
      <c r="I49" s="110"/>
      <c r="J49" s="110"/>
      <c r="K49" s="110"/>
      <c r="L49" s="539"/>
      <c r="M49" s="540"/>
      <c r="N49" s="540"/>
      <c r="O49" s="540"/>
      <c r="P49" s="541"/>
      <c r="Q49" s="542">
        <f>SUM(Q35:R46)</f>
        <v>0</v>
      </c>
      <c r="R49" s="543"/>
      <c r="S49" s="217"/>
    </row>
  </sheetData>
  <mergeCells count="75">
    <mergeCell ref="H1:P3"/>
    <mergeCell ref="Q1:S1"/>
    <mergeCell ref="Q2:S2"/>
    <mergeCell ref="Q3:S3"/>
    <mergeCell ref="A4:E4"/>
    <mergeCell ref="F4:G4"/>
    <mergeCell ref="H4:N4"/>
    <mergeCell ref="O4:P4"/>
    <mergeCell ref="Q4:S4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B9:B10"/>
    <mergeCell ref="C9:C10"/>
    <mergeCell ref="F9:I9"/>
    <mergeCell ref="K9:K10"/>
    <mergeCell ref="N9:N10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A41:D43"/>
    <mergeCell ref="Q41:R41"/>
    <mergeCell ref="Q42:R42"/>
    <mergeCell ref="Q43:R43"/>
    <mergeCell ref="A44:C45"/>
    <mergeCell ref="D44:D45"/>
    <mergeCell ref="Q44:R44"/>
    <mergeCell ref="Q45:R45"/>
    <mergeCell ref="Q46:R46"/>
    <mergeCell ref="A47:C47"/>
    <mergeCell ref="Q47:R47"/>
    <mergeCell ref="A48:C49"/>
    <mergeCell ref="D48:D49"/>
    <mergeCell ref="Q48:R48"/>
    <mergeCell ref="L49:P49"/>
    <mergeCell ref="Q49:R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8193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8193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EA3B-9D56-45BE-92DB-59DDCDE13E7A}">
  <dimension ref="A1:S49"/>
  <sheetViews>
    <sheetView workbookViewId="0">
      <selection activeCell="I29" sqref="I29"/>
    </sheetView>
  </sheetViews>
  <sheetFormatPr defaultRowHeight="15" x14ac:dyDescent="0.25"/>
  <sheetData>
    <row r="1" spans="1:19" ht="15.75" thickBot="1" x14ac:dyDescent="0.3">
      <c r="A1" s="18" t="s">
        <v>13</v>
      </c>
      <c r="B1" s="19"/>
      <c r="C1" s="20"/>
      <c r="D1" s="19" t="s">
        <v>14</v>
      </c>
      <c r="E1" s="19"/>
      <c r="F1" s="19"/>
      <c r="G1" s="21"/>
      <c r="H1" s="507"/>
      <c r="I1" s="508"/>
      <c r="J1" s="508"/>
      <c r="K1" s="508"/>
      <c r="L1" s="508"/>
      <c r="M1" s="508"/>
      <c r="N1" s="508"/>
      <c r="O1" s="508"/>
      <c r="P1" s="508"/>
      <c r="Q1" s="512"/>
      <c r="R1" s="511"/>
      <c r="S1" s="511"/>
    </row>
    <row r="2" spans="1:19" x14ac:dyDescent="0.25">
      <c r="A2" s="22" t="s">
        <v>15</v>
      </c>
      <c r="B2" s="23"/>
      <c r="C2" s="24"/>
      <c r="D2" s="25" t="s">
        <v>16</v>
      </c>
      <c r="E2" s="25"/>
      <c r="F2" s="25"/>
      <c r="G2" s="26"/>
      <c r="H2" s="509"/>
      <c r="I2" s="508"/>
      <c r="J2" s="508"/>
      <c r="K2" s="508"/>
      <c r="L2" s="508"/>
      <c r="M2" s="508"/>
      <c r="N2" s="508"/>
      <c r="O2" s="508"/>
      <c r="P2" s="508"/>
      <c r="Q2" s="513" t="s">
        <v>17</v>
      </c>
      <c r="R2" s="514"/>
      <c r="S2" s="450"/>
    </row>
    <row r="3" spans="1:19" ht="15.75" thickBot="1" x14ac:dyDescent="0.3">
      <c r="A3" s="27" t="s">
        <v>18</v>
      </c>
      <c r="B3" s="28"/>
      <c r="C3" s="29"/>
      <c r="D3" s="29"/>
      <c r="E3" s="29"/>
      <c r="F3" s="29"/>
      <c r="G3" s="30"/>
      <c r="H3" s="510"/>
      <c r="I3" s="511"/>
      <c r="J3" s="511"/>
      <c r="K3" s="511"/>
      <c r="L3" s="511"/>
      <c r="M3" s="511"/>
      <c r="N3" s="511"/>
      <c r="O3" s="511"/>
      <c r="P3" s="511"/>
      <c r="Q3" s="515" t="s">
        <v>19</v>
      </c>
      <c r="R3" s="516"/>
      <c r="S3" s="517"/>
    </row>
    <row r="4" spans="1:19" x14ac:dyDescent="0.25">
      <c r="A4" s="518" t="s">
        <v>20</v>
      </c>
      <c r="B4" s="514"/>
      <c r="C4" s="514"/>
      <c r="D4" s="514"/>
      <c r="E4" s="449"/>
      <c r="F4" s="519" t="s">
        <v>21</v>
      </c>
      <c r="G4" s="450"/>
      <c r="H4" s="518" t="s">
        <v>22</v>
      </c>
      <c r="I4" s="514"/>
      <c r="J4" s="514"/>
      <c r="K4" s="514"/>
      <c r="L4" s="514"/>
      <c r="M4" s="514"/>
      <c r="N4" s="449"/>
      <c r="O4" s="519" t="s">
        <v>23</v>
      </c>
      <c r="P4" s="449"/>
      <c r="Q4" s="496" t="s">
        <v>24</v>
      </c>
      <c r="R4" s="498"/>
      <c r="S4" s="499"/>
    </row>
    <row r="5" spans="1:19" x14ac:dyDescent="0.25">
      <c r="A5" s="480" t="s">
        <v>25</v>
      </c>
      <c r="B5" s="481"/>
      <c r="C5" s="481"/>
      <c r="D5" s="481"/>
      <c r="E5" s="482"/>
      <c r="F5" s="483" t="s">
        <v>26</v>
      </c>
      <c r="G5" s="484"/>
      <c r="H5" s="487"/>
      <c r="I5" s="488"/>
      <c r="J5" s="488"/>
      <c r="K5" s="488"/>
      <c r="L5" s="488"/>
      <c r="M5" s="488"/>
      <c r="N5" s="489"/>
      <c r="O5" s="490"/>
      <c r="P5" s="491"/>
      <c r="Q5" s="492"/>
      <c r="R5" s="493"/>
      <c r="S5" s="494"/>
    </row>
    <row r="6" spans="1:19" x14ac:dyDescent="0.25">
      <c r="A6" s="480"/>
      <c r="B6" s="481"/>
      <c r="C6" s="481"/>
      <c r="D6" s="481"/>
      <c r="E6" s="482"/>
      <c r="F6" s="483"/>
      <c r="G6" s="484"/>
      <c r="H6" s="487"/>
      <c r="I6" s="495"/>
      <c r="J6" s="495"/>
      <c r="K6" s="495"/>
      <c r="L6" s="488"/>
      <c r="M6" s="488"/>
      <c r="N6" s="489"/>
      <c r="O6" s="496" t="s">
        <v>27</v>
      </c>
      <c r="P6" s="497"/>
      <c r="Q6" s="496" t="s">
        <v>28</v>
      </c>
      <c r="R6" s="498"/>
      <c r="S6" s="499"/>
    </row>
    <row r="7" spans="1:19" ht="15.75" thickBot="1" x14ac:dyDescent="0.3">
      <c r="A7" s="500"/>
      <c r="B7" s="501"/>
      <c r="C7" s="501"/>
      <c r="D7" s="501"/>
      <c r="E7" s="502"/>
      <c r="F7" s="485"/>
      <c r="G7" s="486"/>
      <c r="H7" s="503"/>
      <c r="I7" s="504"/>
      <c r="J7" s="504"/>
      <c r="K7" s="504"/>
      <c r="L7" s="505"/>
      <c r="M7" s="505"/>
      <c r="N7" s="506"/>
      <c r="O7" s="459"/>
      <c r="P7" s="460"/>
      <c r="Q7" s="461"/>
      <c r="R7" s="462"/>
      <c r="S7" s="463"/>
    </row>
    <row r="8" spans="1:19" x14ac:dyDescent="0.25">
      <c r="A8" s="31"/>
      <c r="B8" s="32" t="s">
        <v>29</v>
      </c>
      <c r="C8" s="33"/>
      <c r="D8" s="33"/>
      <c r="E8" s="34"/>
      <c r="F8" s="32" t="s">
        <v>30</v>
      </c>
      <c r="G8" s="35"/>
      <c r="H8" s="35"/>
      <c r="I8" s="35"/>
      <c r="J8" s="35"/>
      <c r="K8" s="36"/>
      <c r="L8" s="32" t="s">
        <v>31</v>
      </c>
      <c r="M8" s="35"/>
      <c r="N8" s="35"/>
      <c r="O8" s="36"/>
      <c r="P8" s="37" t="s">
        <v>32</v>
      </c>
      <c r="Q8" s="464" t="s">
        <v>33</v>
      </c>
      <c r="R8" s="467" t="s">
        <v>34</v>
      </c>
      <c r="S8" s="468"/>
    </row>
    <row r="9" spans="1:19" ht="18" x14ac:dyDescent="0.25">
      <c r="A9" s="38" t="s">
        <v>35</v>
      </c>
      <c r="B9" s="473" t="s">
        <v>36</v>
      </c>
      <c r="C9" s="473" t="s">
        <v>37</v>
      </c>
      <c r="D9" s="39" t="s">
        <v>38</v>
      </c>
      <c r="E9" s="39"/>
      <c r="F9" s="475" t="s">
        <v>39</v>
      </c>
      <c r="G9" s="476"/>
      <c r="H9" s="476"/>
      <c r="I9" s="477"/>
      <c r="J9" s="40" t="s">
        <v>40</v>
      </c>
      <c r="K9" s="478" t="s">
        <v>41</v>
      </c>
      <c r="L9" s="41" t="s">
        <v>42</v>
      </c>
      <c r="M9" s="42"/>
      <c r="N9" s="479" t="s">
        <v>43</v>
      </c>
      <c r="O9" s="479" t="s">
        <v>44</v>
      </c>
      <c r="P9" s="453" t="s">
        <v>45</v>
      </c>
      <c r="Q9" s="465"/>
      <c r="R9" s="469"/>
      <c r="S9" s="470"/>
    </row>
    <row r="10" spans="1:19" ht="18.75" thickBot="1" x14ac:dyDescent="0.3">
      <c r="A10" s="43" t="s">
        <v>46</v>
      </c>
      <c r="B10" s="523"/>
      <c r="C10" s="523"/>
      <c r="D10" s="44" t="s">
        <v>47</v>
      </c>
      <c r="E10" s="44" t="s">
        <v>48</v>
      </c>
      <c r="F10" s="45" t="s">
        <v>49</v>
      </c>
      <c r="G10" s="45" t="s">
        <v>50</v>
      </c>
      <c r="H10" s="45" t="s">
        <v>51</v>
      </c>
      <c r="I10" s="46" t="s">
        <v>52</v>
      </c>
      <c r="J10" s="47" t="s">
        <v>53</v>
      </c>
      <c r="K10" s="474"/>
      <c r="L10" s="40" t="s">
        <v>54</v>
      </c>
      <c r="M10" s="48" t="s">
        <v>55</v>
      </c>
      <c r="N10" s="520"/>
      <c r="O10" s="454"/>
      <c r="P10" s="520"/>
      <c r="Q10" s="466"/>
      <c r="R10" s="471"/>
      <c r="S10" s="472"/>
    </row>
    <row r="11" spans="1:19" x14ac:dyDescent="0.25">
      <c r="A11" s="49"/>
      <c r="B11" s="50"/>
      <c r="C11" s="51"/>
      <c r="D11" s="52"/>
      <c r="E11" s="52"/>
      <c r="F11" s="53"/>
      <c r="G11" s="53"/>
      <c r="H11" s="53"/>
      <c r="I11" s="54">
        <f>SUM(F11:H11)</f>
        <v>0</v>
      </c>
      <c r="J11" s="54"/>
      <c r="K11" s="55">
        <f t="shared" ref="K11:K26" si="0">SUM(I11:J11)</f>
        <v>0</v>
      </c>
      <c r="L11" s="56"/>
      <c r="M11" s="56"/>
      <c r="N11" s="57">
        <v>0.67</v>
      </c>
      <c r="O11" s="58">
        <f>ROUND(((L11+M11)*N11),2)</f>
        <v>0</v>
      </c>
      <c r="P11" s="59"/>
      <c r="Q11" s="60">
        <f>P11+O11+K11</f>
        <v>0</v>
      </c>
      <c r="R11" s="521"/>
      <c r="S11" s="522"/>
    </row>
    <row r="12" spans="1:19" x14ac:dyDescent="0.25">
      <c r="A12" s="61"/>
      <c r="B12" s="62"/>
      <c r="C12" s="63"/>
      <c r="D12" s="64"/>
      <c r="E12" s="64"/>
      <c r="F12" s="65"/>
      <c r="G12" s="65"/>
      <c r="H12" s="65"/>
      <c r="I12" s="55">
        <f t="shared" ref="I12:I27" si="1">SUM(F12:H12)</f>
        <v>0</v>
      </c>
      <c r="J12" s="55"/>
      <c r="K12" s="55">
        <f t="shared" si="0"/>
        <v>0</v>
      </c>
      <c r="L12" s="66"/>
      <c r="M12" s="66"/>
      <c r="N12" s="67">
        <v>0.67</v>
      </c>
      <c r="O12" s="68">
        <f>ROUND(((L12+M12)*N12),2)</f>
        <v>0</v>
      </c>
      <c r="P12" s="69"/>
      <c r="Q12" s="60">
        <f>P12+O12+K12</f>
        <v>0</v>
      </c>
      <c r="R12" s="457"/>
      <c r="S12" s="458"/>
    </row>
    <row r="13" spans="1:19" x14ac:dyDescent="0.25">
      <c r="A13" s="70"/>
      <c r="B13" s="63"/>
      <c r="C13" s="62"/>
      <c r="D13" s="64"/>
      <c r="E13" s="64"/>
      <c r="F13" s="65"/>
      <c r="G13" s="65"/>
      <c r="H13" s="65"/>
      <c r="I13" s="55">
        <f t="shared" si="1"/>
        <v>0</v>
      </c>
      <c r="J13" s="55"/>
      <c r="K13" s="55">
        <f t="shared" si="0"/>
        <v>0</v>
      </c>
      <c r="L13" s="66"/>
      <c r="M13" s="66"/>
      <c r="N13" s="67">
        <v>0.67</v>
      </c>
      <c r="O13" s="68">
        <f t="shared" ref="O13:O27" si="2">ROUND(((L13+M13)*N13),2)</f>
        <v>0</v>
      </c>
      <c r="P13" s="69"/>
      <c r="Q13" s="60">
        <f t="shared" ref="Q13:Q27" si="3">P13+O13+K13</f>
        <v>0</v>
      </c>
      <c r="R13" s="457"/>
      <c r="S13" s="458"/>
    </row>
    <row r="14" spans="1:19" x14ac:dyDescent="0.25">
      <c r="A14" s="70"/>
      <c r="B14" s="63"/>
      <c r="C14" s="62"/>
      <c r="D14" s="64"/>
      <c r="E14" s="64"/>
      <c r="F14" s="65"/>
      <c r="G14" s="65"/>
      <c r="H14" s="65"/>
      <c r="I14" s="55">
        <f t="shared" si="1"/>
        <v>0</v>
      </c>
      <c r="J14" s="55"/>
      <c r="K14" s="55">
        <f t="shared" si="0"/>
        <v>0</v>
      </c>
      <c r="L14" s="66"/>
      <c r="M14" s="66"/>
      <c r="N14" s="71">
        <v>0.67</v>
      </c>
      <c r="O14" s="68">
        <f t="shared" si="2"/>
        <v>0</v>
      </c>
      <c r="P14" s="69"/>
      <c r="Q14" s="60">
        <f t="shared" si="3"/>
        <v>0</v>
      </c>
      <c r="R14" s="457"/>
      <c r="S14" s="458"/>
    </row>
    <row r="15" spans="1:19" x14ac:dyDescent="0.25">
      <c r="A15" s="70"/>
      <c r="B15" s="63"/>
      <c r="C15" s="62"/>
      <c r="D15" s="64"/>
      <c r="E15" s="64"/>
      <c r="F15" s="65"/>
      <c r="G15" s="65"/>
      <c r="H15" s="65"/>
      <c r="I15" s="55">
        <f t="shared" si="1"/>
        <v>0</v>
      </c>
      <c r="J15" s="55"/>
      <c r="K15" s="55">
        <f t="shared" si="0"/>
        <v>0</v>
      </c>
      <c r="L15" s="66"/>
      <c r="M15" s="66"/>
      <c r="N15" s="71">
        <v>0.67</v>
      </c>
      <c r="O15" s="68">
        <f t="shared" si="2"/>
        <v>0</v>
      </c>
      <c r="P15" s="69"/>
      <c r="Q15" s="60">
        <f t="shared" si="3"/>
        <v>0</v>
      </c>
      <c r="R15" s="434"/>
      <c r="S15" s="435"/>
    </row>
    <row r="16" spans="1:19" x14ac:dyDescent="0.25">
      <c r="A16" s="70"/>
      <c r="B16" s="63"/>
      <c r="C16" s="62"/>
      <c r="D16" s="64"/>
      <c r="E16" s="64"/>
      <c r="F16" s="65"/>
      <c r="G16" s="65"/>
      <c r="H16" s="65"/>
      <c r="I16" s="55">
        <f t="shared" si="1"/>
        <v>0</v>
      </c>
      <c r="J16" s="55"/>
      <c r="K16" s="55">
        <f t="shared" si="0"/>
        <v>0</v>
      </c>
      <c r="L16" s="66"/>
      <c r="M16" s="66"/>
      <c r="N16" s="71">
        <v>0.67</v>
      </c>
      <c r="O16" s="68">
        <f t="shared" si="2"/>
        <v>0</v>
      </c>
      <c r="P16" s="69"/>
      <c r="Q16" s="60">
        <f t="shared" si="3"/>
        <v>0</v>
      </c>
      <c r="R16" s="434"/>
      <c r="S16" s="435"/>
    </row>
    <row r="17" spans="1:19" x14ac:dyDescent="0.25">
      <c r="A17" s="70"/>
      <c r="B17" s="63"/>
      <c r="C17" s="62"/>
      <c r="D17" s="64"/>
      <c r="E17" s="64"/>
      <c r="F17" s="65"/>
      <c r="G17" s="65"/>
      <c r="H17" s="65"/>
      <c r="I17" s="55">
        <f t="shared" si="1"/>
        <v>0</v>
      </c>
      <c r="J17" s="55"/>
      <c r="K17" s="55">
        <f t="shared" si="0"/>
        <v>0</v>
      </c>
      <c r="L17" s="66"/>
      <c r="M17" s="66"/>
      <c r="N17" s="71">
        <v>0.67</v>
      </c>
      <c r="O17" s="68">
        <f t="shared" si="2"/>
        <v>0</v>
      </c>
      <c r="P17" s="69"/>
      <c r="Q17" s="60">
        <f t="shared" si="3"/>
        <v>0</v>
      </c>
      <c r="R17" s="434"/>
      <c r="S17" s="435"/>
    </row>
    <row r="18" spans="1:19" x14ac:dyDescent="0.25">
      <c r="A18" s="70"/>
      <c r="B18" s="63"/>
      <c r="C18" s="62"/>
      <c r="D18" s="64"/>
      <c r="E18" s="64"/>
      <c r="F18" s="65"/>
      <c r="G18" s="65"/>
      <c r="H18" s="65"/>
      <c r="I18" s="55">
        <f t="shared" si="1"/>
        <v>0</v>
      </c>
      <c r="J18" s="55"/>
      <c r="K18" s="55">
        <f t="shared" si="0"/>
        <v>0</v>
      </c>
      <c r="L18" s="66"/>
      <c r="M18" s="66"/>
      <c r="N18" s="71">
        <v>0.67</v>
      </c>
      <c r="O18" s="68">
        <f t="shared" si="2"/>
        <v>0</v>
      </c>
      <c r="P18" s="69"/>
      <c r="Q18" s="60">
        <f t="shared" si="3"/>
        <v>0</v>
      </c>
      <c r="R18" s="434"/>
      <c r="S18" s="435"/>
    </row>
    <row r="19" spans="1:19" x14ac:dyDescent="0.25">
      <c r="A19" s="70"/>
      <c r="B19" s="63"/>
      <c r="C19" s="62"/>
      <c r="D19" s="64"/>
      <c r="E19" s="64"/>
      <c r="F19" s="65"/>
      <c r="G19" s="65"/>
      <c r="H19" s="65"/>
      <c r="I19" s="55">
        <f t="shared" si="1"/>
        <v>0</v>
      </c>
      <c r="J19" s="55"/>
      <c r="K19" s="55">
        <f t="shared" si="0"/>
        <v>0</v>
      </c>
      <c r="L19" s="66"/>
      <c r="M19" s="66"/>
      <c r="N19" s="71">
        <v>0.67</v>
      </c>
      <c r="O19" s="68">
        <f t="shared" si="2"/>
        <v>0</v>
      </c>
      <c r="P19" s="69"/>
      <c r="Q19" s="60">
        <f t="shared" si="3"/>
        <v>0</v>
      </c>
      <c r="R19" s="434"/>
      <c r="S19" s="435"/>
    </row>
    <row r="20" spans="1:19" x14ac:dyDescent="0.25">
      <c r="A20" s="70"/>
      <c r="B20" s="63"/>
      <c r="C20" s="62"/>
      <c r="D20" s="64"/>
      <c r="E20" s="64"/>
      <c r="F20" s="65"/>
      <c r="G20" s="65"/>
      <c r="H20" s="65"/>
      <c r="I20" s="55">
        <f t="shared" si="1"/>
        <v>0</v>
      </c>
      <c r="J20" s="55"/>
      <c r="K20" s="55">
        <f t="shared" si="0"/>
        <v>0</v>
      </c>
      <c r="L20" s="66"/>
      <c r="M20" s="66"/>
      <c r="N20" s="71">
        <v>0.67</v>
      </c>
      <c r="O20" s="68">
        <f t="shared" si="2"/>
        <v>0</v>
      </c>
      <c r="P20" s="69"/>
      <c r="Q20" s="60">
        <f t="shared" si="3"/>
        <v>0</v>
      </c>
      <c r="R20" s="434"/>
      <c r="S20" s="435"/>
    </row>
    <row r="21" spans="1:19" x14ac:dyDescent="0.25">
      <c r="A21" s="70"/>
      <c r="B21" s="63"/>
      <c r="C21" s="62"/>
      <c r="D21" s="64"/>
      <c r="E21" s="64"/>
      <c r="F21" s="65"/>
      <c r="G21" s="65"/>
      <c r="H21" s="65"/>
      <c r="I21" s="55">
        <f t="shared" si="1"/>
        <v>0</v>
      </c>
      <c r="J21" s="55"/>
      <c r="K21" s="55">
        <f t="shared" si="0"/>
        <v>0</v>
      </c>
      <c r="L21" s="66"/>
      <c r="M21" s="66"/>
      <c r="N21" s="71">
        <v>0.67</v>
      </c>
      <c r="O21" s="68">
        <f t="shared" si="2"/>
        <v>0</v>
      </c>
      <c r="P21" s="69"/>
      <c r="Q21" s="60">
        <f t="shared" si="3"/>
        <v>0</v>
      </c>
      <c r="R21" s="434"/>
      <c r="S21" s="435"/>
    </row>
    <row r="22" spans="1:19" x14ac:dyDescent="0.25">
      <c r="A22" s="72"/>
      <c r="B22" s="73"/>
      <c r="C22" s="74"/>
      <c r="D22" s="64"/>
      <c r="E22" s="64"/>
      <c r="F22" s="65"/>
      <c r="G22" s="65"/>
      <c r="H22" s="65"/>
      <c r="I22" s="55">
        <f t="shared" si="1"/>
        <v>0</v>
      </c>
      <c r="J22" s="55"/>
      <c r="K22" s="55">
        <f t="shared" si="0"/>
        <v>0</v>
      </c>
      <c r="L22" s="66"/>
      <c r="M22" s="66"/>
      <c r="N22" s="71">
        <v>0.67</v>
      </c>
      <c r="O22" s="68">
        <f t="shared" si="2"/>
        <v>0</v>
      </c>
      <c r="P22" s="69"/>
      <c r="Q22" s="60">
        <f t="shared" si="3"/>
        <v>0</v>
      </c>
      <c r="R22" s="434"/>
      <c r="S22" s="435"/>
    </row>
    <row r="23" spans="1:19" x14ac:dyDescent="0.25">
      <c r="A23" s="75"/>
      <c r="B23" s="73"/>
      <c r="C23" s="74"/>
      <c r="D23" s="64"/>
      <c r="E23" s="64"/>
      <c r="F23" s="65"/>
      <c r="G23" s="65"/>
      <c r="H23" s="65"/>
      <c r="I23" s="55">
        <f t="shared" si="1"/>
        <v>0</v>
      </c>
      <c r="J23" s="55"/>
      <c r="K23" s="55">
        <f t="shared" si="0"/>
        <v>0</v>
      </c>
      <c r="L23" s="66"/>
      <c r="M23" s="66"/>
      <c r="N23" s="71">
        <v>0.67</v>
      </c>
      <c r="O23" s="68">
        <f t="shared" si="2"/>
        <v>0</v>
      </c>
      <c r="P23" s="69"/>
      <c r="Q23" s="60">
        <f t="shared" si="3"/>
        <v>0</v>
      </c>
      <c r="R23" s="434"/>
      <c r="S23" s="435"/>
    </row>
    <row r="24" spans="1:19" x14ac:dyDescent="0.25">
      <c r="A24" s="75"/>
      <c r="B24" s="73"/>
      <c r="C24" s="74"/>
      <c r="D24" s="64"/>
      <c r="E24" s="64"/>
      <c r="F24" s="65"/>
      <c r="G24" s="65"/>
      <c r="H24" s="65"/>
      <c r="I24" s="55">
        <f t="shared" si="1"/>
        <v>0</v>
      </c>
      <c r="J24" s="55"/>
      <c r="K24" s="55">
        <f t="shared" si="0"/>
        <v>0</v>
      </c>
      <c r="L24" s="66"/>
      <c r="M24" s="66"/>
      <c r="N24" s="71">
        <v>0.67</v>
      </c>
      <c r="O24" s="68">
        <f t="shared" si="2"/>
        <v>0</v>
      </c>
      <c r="P24" s="69"/>
      <c r="Q24" s="60">
        <f t="shared" si="3"/>
        <v>0</v>
      </c>
      <c r="R24" s="436"/>
      <c r="S24" s="437"/>
    </row>
    <row r="25" spans="1:19" x14ac:dyDescent="0.25">
      <c r="A25" s="75"/>
      <c r="B25" s="73"/>
      <c r="C25" s="74"/>
      <c r="D25" s="64"/>
      <c r="E25" s="64"/>
      <c r="F25" s="65"/>
      <c r="G25" s="65"/>
      <c r="H25" s="65"/>
      <c r="I25" s="55">
        <f t="shared" si="1"/>
        <v>0</v>
      </c>
      <c r="J25" s="55"/>
      <c r="K25" s="55">
        <f t="shared" si="0"/>
        <v>0</v>
      </c>
      <c r="L25" s="66"/>
      <c r="M25" s="66"/>
      <c r="N25" s="71">
        <v>0.67</v>
      </c>
      <c r="O25" s="68">
        <f t="shared" si="2"/>
        <v>0</v>
      </c>
      <c r="P25" s="69"/>
      <c r="Q25" s="60">
        <f t="shared" si="3"/>
        <v>0</v>
      </c>
      <c r="R25" s="394"/>
      <c r="S25" s="395"/>
    </row>
    <row r="26" spans="1:19" x14ac:dyDescent="0.25">
      <c r="A26" s="75"/>
      <c r="B26" s="73"/>
      <c r="C26" s="74"/>
      <c r="D26" s="64"/>
      <c r="E26" s="64"/>
      <c r="F26" s="65"/>
      <c r="G26" s="65"/>
      <c r="H26" s="65"/>
      <c r="I26" s="55">
        <f t="shared" si="1"/>
        <v>0</v>
      </c>
      <c r="J26" s="55"/>
      <c r="K26" s="55">
        <f t="shared" si="0"/>
        <v>0</v>
      </c>
      <c r="L26" s="66"/>
      <c r="M26" s="66"/>
      <c r="N26" s="71">
        <v>0.67</v>
      </c>
      <c r="O26" s="68">
        <f t="shared" si="2"/>
        <v>0</v>
      </c>
      <c r="P26" s="69"/>
      <c r="Q26" s="60">
        <f t="shared" si="3"/>
        <v>0</v>
      </c>
      <c r="R26" s="394"/>
      <c r="S26" s="395"/>
    </row>
    <row r="27" spans="1:19" ht="15.75" thickBot="1" x14ac:dyDescent="0.3">
      <c r="A27" s="75"/>
      <c r="B27" s="76"/>
      <c r="C27" s="77"/>
      <c r="D27" s="78"/>
      <c r="E27" s="78"/>
      <c r="F27" s="79"/>
      <c r="G27" s="79"/>
      <c r="H27" s="79"/>
      <c r="I27" s="80">
        <f t="shared" si="1"/>
        <v>0</v>
      </c>
      <c r="J27" s="80"/>
      <c r="K27" s="80">
        <f>SUM(I27:J27)</f>
        <v>0</v>
      </c>
      <c r="L27" s="81"/>
      <c r="M27" s="81"/>
      <c r="N27" s="71">
        <v>0.67</v>
      </c>
      <c r="O27" s="82">
        <f t="shared" si="2"/>
        <v>0</v>
      </c>
      <c r="P27" s="83"/>
      <c r="Q27" s="60">
        <f t="shared" si="3"/>
        <v>0</v>
      </c>
      <c r="R27" s="438"/>
      <c r="S27" s="439"/>
    </row>
    <row r="28" spans="1:19" ht="15.75" thickBot="1" x14ac:dyDescent="0.3">
      <c r="A28" s="440" t="s">
        <v>56</v>
      </c>
      <c r="B28" s="441"/>
      <c r="C28" s="441"/>
      <c r="D28" s="442"/>
      <c r="E28" s="443" t="s">
        <v>57</v>
      </c>
      <c r="F28" s="444"/>
      <c r="G28" s="444"/>
      <c r="H28" s="444"/>
      <c r="I28" s="444"/>
      <c r="J28" s="444"/>
      <c r="K28" s="445"/>
      <c r="L28" s="445"/>
      <c r="M28" s="446"/>
      <c r="N28" s="84"/>
      <c r="O28" s="447"/>
      <c r="P28" s="448"/>
      <c r="Q28" s="449"/>
      <c r="R28" s="447"/>
      <c r="S28" s="450"/>
    </row>
    <row r="29" spans="1:19" ht="15.75" thickBot="1" x14ac:dyDescent="0.3">
      <c r="A29" s="85" t="s">
        <v>58</v>
      </c>
      <c r="B29" s="86" t="s">
        <v>59</v>
      </c>
      <c r="C29" s="86" t="s">
        <v>60</v>
      </c>
      <c r="D29" s="87" t="s">
        <v>61</v>
      </c>
      <c r="E29" s="88"/>
      <c r="F29" s="89">
        <f>SUM(F11:F27)</f>
        <v>0</v>
      </c>
      <c r="G29" s="89">
        <f t="shared" ref="G29:M29" si="4">SUM(G11:G27)</f>
        <v>0</v>
      </c>
      <c r="H29" s="89">
        <f t="shared" si="4"/>
        <v>0</v>
      </c>
      <c r="I29" s="89">
        <f t="shared" si="4"/>
        <v>0</v>
      </c>
      <c r="J29" s="89">
        <f t="shared" si="4"/>
        <v>0</v>
      </c>
      <c r="K29" s="89">
        <f t="shared" si="4"/>
        <v>0</v>
      </c>
      <c r="L29" s="90">
        <f t="shared" si="4"/>
        <v>0</v>
      </c>
      <c r="M29" s="90">
        <f t="shared" si="4"/>
        <v>0</v>
      </c>
      <c r="N29" s="91"/>
      <c r="O29" s="89">
        <f>SUM(O11:O27)</f>
        <v>0</v>
      </c>
      <c r="P29" s="89">
        <f>SUM(P11:P27)</f>
        <v>0</v>
      </c>
      <c r="Q29" s="92">
        <f>SUM(Q11:Q27)</f>
        <v>0</v>
      </c>
      <c r="R29" s="451"/>
      <c r="S29" s="452"/>
    </row>
    <row r="30" spans="1:19" x14ac:dyDescent="0.25">
      <c r="A30" s="93"/>
      <c r="B30" s="94"/>
      <c r="C30" s="95"/>
      <c r="D30" s="96"/>
      <c r="E30" s="97" t="s">
        <v>62</v>
      </c>
      <c r="F30" s="98"/>
      <c r="G30" s="99"/>
      <c r="H30" s="100" t="s">
        <v>63</v>
      </c>
      <c r="I30" s="101"/>
      <c r="J30" s="102"/>
      <c r="K30" s="100" t="s">
        <v>64</v>
      </c>
      <c r="L30" s="100" t="s">
        <v>65</v>
      </c>
      <c r="M30" s="103"/>
      <c r="N30" s="101"/>
      <c r="O30" s="102"/>
      <c r="P30" s="100" t="s">
        <v>66</v>
      </c>
      <c r="Q30" s="102"/>
      <c r="R30" s="104" t="s">
        <v>67</v>
      </c>
      <c r="S30" s="105" t="s">
        <v>68</v>
      </c>
    </row>
    <row r="31" spans="1:19" ht="15.75" thickBot="1" x14ac:dyDescent="0.3">
      <c r="A31" s="93"/>
      <c r="B31" s="94"/>
      <c r="C31" s="94"/>
      <c r="D31" s="96"/>
      <c r="E31" s="106"/>
      <c r="F31" s="107"/>
      <c r="G31" s="108"/>
      <c r="H31" s="109"/>
      <c r="I31" s="110"/>
      <c r="J31" s="111"/>
      <c r="K31" s="109"/>
      <c r="L31" s="112"/>
      <c r="M31" s="113"/>
      <c r="N31" s="110"/>
      <c r="O31" s="111"/>
      <c r="P31" s="114"/>
      <c r="Q31" s="111"/>
      <c r="R31" s="115" t="s">
        <v>69</v>
      </c>
      <c r="S31" s="116"/>
    </row>
    <row r="32" spans="1:19" x14ac:dyDescent="0.25">
      <c r="A32" s="93"/>
      <c r="B32" s="94"/>
      <c r="C32" s="94"/>
      <c r="D32" s="96"/>
      <c r="E32" s="117" t="s">
        <v>70</v>
      </c>
      <c r="F32" s="118"/>
      <c r="G32" s="119" t="s">
        <v>71</v>
      </c>
      <c r="H32" s="120"/>
      <c r="I32" s="121" t="s">
        <v>72</v>
      </c>
      <c r="J32" s="121" t="s">
        <v>73</v>
      </c>
      <c r="K32" s="122" t="s">
        <v>74</v>
      </c>
      <c r="L32" s="123" t="s">
        <v>75</v>
      </c>
      <c r="M32" s="124" t="s">
        <v>76</v>
      </c>
      <c r="N32" s="121" t="s">
        <v>75</v>
      </c>
      <c r="O32" s="125" t="s">
        <v>72</v>
      </c>
      <c r="P32" s="125" t="s">
        <v>77</v>
      </c>
      <c r="Q32" s="552" t="s">
        <v>61</v>
      </c>
      <c r="R32" s="553"/>
      <c r="S32" s="556" t="s">
        <v>78</v>
      </c>
    </row>
    <row r="33" spans="1:19" x14ac:dyDescent="0.25">
      <c r="A33" s="93"/>
      <c r="B33" s="94"/>
      <c r="C33" s="94"/>
      <c r="D33" s="96"/>
      <c r="E33" s="126" t="s">
        <v>79</v>
      </c>
      <c r="F33" s="127" t="s">
        <v>80</v>
      </c>
      <c r="G33" s="128" t="s">
        <v>81</v>
      </c>
      <c r="H33" s="119" t="s">
        <v>82</v>
      </c>
      <c r="I33" s="129" t="s">
        <v>83</v>
      </c>
      <c r="J33" s="129" t="s">
        <v>83</v>
      </c>
      <c r="K33" s="130" t="s">
        <v>84</v>
      </c>
      <c r="L33" s="131" t="s">
        <v>85</v>
      </c>
      <c r="M33" s="123" t="s">
        <v>86</v>
      </c>
      <c r="N33" s="132" t="s">
        <v>87</v>
      </c>
      <c r="O33" s="121" t="s">
        <v>87</v>
      </c>
      <c r="P33" s="125" t="s">
        <v>88</v>
      </c>
      <c r="Q33" s="554"/>
      <c r="R33" s="555"/>
      <c r="S33" s="465"/>
    </row>
    <row r="34" spans="1:19" x14ac:dyDescent="0.25">
      <c r="A34" s="93"/>
      <c r="B34" s="133"/>
      <c r="C34" s="94"/>
      <c r="D34" s="96"/>
      <c r="E34" s="134"/>
      <c r="F34" s="135"/>
      <c r="G34" s="136"/>
      <c r="H34" s="137"/>
      <c r="I34" s="135"/>
      <c r="J34" s="138"/>
      <c r="K34" s="139"/>
      <c r="L34" s="140"/>
      <c r="M34" s="141"/>
      <c r="N34" s="138"/>
      <c r="O34" s="142"/>
      <c r="P34" s="142"/>
      <c r="Q34" s="143"/>
      <c r="R34" s="144"/>
      <c r="S34" s="145"/>
    </row>
    <row r="35" spans="1:19" x14ac:dyDescent="0.25">
      <c r="A35" s="93"/>
      <c r="B35" s="94"/>
      <c r="C35" s="133"/>
      <c r="D35" s="96"/>
      <c r="E35" s="146"/>
      <c r="F35" s="147"/>
      <c r="G35" s="148"/>
      <c r="H35" s="149"/>
      <c r="I35" s="147"/>
      <c r="J35" s="150"/>
      <c r="K35" s="151"/>
      <c r="L35" s="152"/>
      <c r="M35" s="153"/>
      <c r="N35" s="121"/>
      <c r="O35" s="154"/>
      <c r="P35" s="154"/>
      <c r="Q35" s="550"/>
      <c r="R35" s="551"/>
      <c r="S35" s="155"/>
    </row>
    <row r="36" spans="1:19" x14ac:dyDescent="0.25">
      <c r="A36" s="93"/>
      <c r="B36" s="94"/>
      <c r="C36" s="94"/>
      <c r="D36" s="96"/>
      <c r="E36" s="156"/>
      <c r="F36" s="157"/>
      <c r="G36" s="158"/>
      <c r="H36" s="159"/>
      <c r="I36" s="157"/>
      <c r="J36" s="160"/>
      <c r="K36" s="161"/>
      <c r="L36" s="162"/>
      <c r="M36" s="163"/>
      <c r="N36" s="164"/>
      <c r="O36" s="165"/>
      <c r="P36" s="165"/>
      <c r="Q36" s="548"/>
      <c r="R36" s="549"/>
      <c r="S36" s="166"/>
    </row>
    <row r="37" spans="1:19" x14ac:dyDescent="0.25">
      <c r="A37" s="93"/>
      <c r="B37" s="94"/>
      <c r="C37" s="94"/>
      <c r="D37" s="96"/>
      <c r="E37" s="7"/>
      <c r="F37" s="167"/>
      <c r="G37" s="6"/>
      <c r="H37" s="8"/>
      <c r="I37" s="168"/>
      <c r="J37" s="169"/>
      <c r="K37" s="151"/>
      <c r="L37" s="152"/>
      <c r="M37" s="153"/>
      <c r="N37" s="121"/>
      <c r="O37" s="154"/>
      <c r="P37" s="154"/>
      <c r="Q37" s="550"/>
      <c r="R37" s="551"/>
      <c r="S37" s="155"/>
    </row>
    <row r="38" spans="1:19" x14ac:dyDescent="0.25">
      <c r="A38" s="93"/>
      <c r="B38" s="94"/>
      <c r="C38" s="94"/>
      <c r="D38" s="96"/>
      <c r="E38" s="9"/>
      <c r="F38" s="170"/>
      <c r="G38" s="10"/>
      <c r="H38" s="24"/>
      <c r="I38" s="171"/>
      <c r="J38" s="172"/>
      <c r="K38" s="161"/>
      <c r="L38" s="173"/>
      <c r="M38" s="163"/>
      <c r="N38" s="164"/>
      <c r="O38" s="174"/>
      <c r="P38" s="174"/>
      <c r="Q38" s="548"/>
      <c r="R38" s="549"/>
      <c r="S38" s="166"/>
    </row>
    <row r="39" spans="1:19" x14ac:dyDescent="0.25">
      <c r="A39" s="93"/>
      <c r="B39" s="94"/>
      <c r="C39" s="94"/>
      <c r="D39" s="96"/>
      <c r="E39" s="7"/>
      <c r="F39" s="167"/>
      <c r="G39" s="6"/>
      <c r="H39" s="8"/>
      <c r="I39" s="168"/>
      <c r="J39" s="169"/>
      <c r="K39" s="151"/>
      <c r="L39" s="152"/>
      <c r="M39" s="153"/>
      <c r="N39" s="121"/>
      <c r="O39" s="154"/>
      <c r="P39" s="154"/>
      <c r="Q39" s="550"/>
      <c r="R39" s="551"/>
      <c r="S39" s="155"/>
    </row>
    <row r="40" spans="1:19" ht="15.75" thickBot="1" x14ac:dyDescent="0.3">
      <c r="A40" s="93"/>
      <c r="B40" s="175"/>
      <c r="C40" s="94"/>
      <c r="D40" s="96"/>
      <c r="E40" s="9"/>
      <c r="F40" s="170"/>
      <c r="G40" s="10"/>
      <c r="H40" s="24"/>
      <c r="I40" s="171"/>
      <c r="J40" s="172"/>
      <c r="K40" s="161"/>
      <c r="L40" s="173"/>
      <c r="M40" s="163"/>
      <c r="N40" s="164"/>
      <c r="O40" s="174"/>
      <c r="P40" s="174"/>
      <c r="Q40" s="548"/>
      <c r="R40" s="549"/>
      <c r="S40" s="166"/>
    </row>
    <row r="41" spans="1:19" x14ac:dyDescent="0.25">
      <c r="A41" s="415" t="s">
        <v>89</v>
      </c>
      <c r="B41" s="416"/>
      <c r="C41" s="416"/>
      <c r="D41" s="417"/>
      <c r="E41" s="176"/>
      <c r="F41" s="177"/>
      <c r="G41" s="178"/>
      <c r="H41" s="179"/>
      <c r="I41" s="180"/>
      <c r="J41" s="181"/>
      <c r="K41" s="152"/>
      <c r="L41" s="152"/>
      <c r="M41" s="182"/>
      <c r="N41" s="121"/>
      <c r="O41" s="129"/>
      <c r="P41" s="129"/>
      <c r="Q41" s="544"/>
      <c r="R41" s="545"/>
      <c r="S41" s="183"/>
    </row>
    <row r="42" spans="1:19" x14ac:dyDescent="0.25">
      <c r="A42" s="418"/>
      <c r="B42" s="419"/>
      <c r="C42" s="419"/>
      <c r="D42" s="420"/>
      <c r="E42" s="184"/>
      <c r="F42" s="185"/>
      <c r="G42" s="186"/>
      <c r="H42" s="186"/>
      <c r="I42" s="187"/>
      <c r="J42" s="188"/>
      <c r="K42" s="189"/>
      <c r="L42" s="162"/>
      <c r="M42" s="189"/>
      <c r="N42" s="164"/>
      <c r="O42" s="190"/>
      <c r="P42" s="190"/>
      <c r="Q42" s="546"/>
      <c r="R42" s="547"/>
      <c r="S42" s="191"/>
    </row>
    <row r="43" spans="1:19" x14ac:dyDescent="0.25">
      <c r="A43" s="421"/>
      <c r="B43" s="422"/>
      <c r="C43" s="422"/>
      <c r="D43" s="423"/>
      <c r="E43" s="192"/>
      <c r="F43" s="193"/>
      <c r="G43" s="194"/>
      <c r="H43" s="192"/>
      <c r="I43" s="127"/>
      <c r="J43" s="127"/>
      <c r="K43" s="195"/>
      <c r="L43" s="195"/>
      <c r="M43" s="182"/>
      <c r="N43" s="196"/>
      <c r="O43" s="129"/>
      <c r="P43" s="129"/>
      <c r="Q43" s="544"/>
      <c r="R43" s="545"/>
      <c r="S43" s="197"/>
    </row>
    <row r="44" spans="1:19" x14ac:dyDescent="0.25">
      <c r="A44" s="396"/>
      <c r="B44" s="397"/>
      <c r="C44" s="398"/>
      <c r="D44" s="402"/>
      <c r="E44" s="11"/>
      <c r="F44" s="198"/>
      <c r="G44" s="13"/>
      <c r="H44" s="12"/>
      <c r="I44" s="199"/>
      <c r="J44" s="200"/>
      <c r="K44" s="201"/>
      <c r="L44" s="173"/>
      <c r="M44" s="163"/>
      <c r="N44" s="164"/>
      <c r="O44" s="174"/>
      <c r="P44" s="174"/>
      <c r="Q44" s="548"/>
      <c r="R44" s="549"/>
      <c r="S44" s="166"/>
    </row>
    <row r="45" spans="1:19" x14ac:dyDescent="0.25">
      <c r="A45" s="399"/>
      <c r="B45" s="400"/>
      <c r="C45" s="401"/>
      <c r="D45" s="403"/>
      <c r="E45" s="9"/>
      <c r="F45" s="170"/>
      <c r="G45" s="10"/>
      <c r="H45" s="24"/>
      <c r="I45" s="171"/>
      <c r="J45" s="172"/>
      <c r="K45" s="161"/>
      <c r="L45" s="202"/>
      <c r="M45" s="153"/>
      <c r="N45" s="196"/>
      <c r="O45" s="154"/>
      <c r="P45" s="154"/>
      <c r="Q45" s="550"/>
      <c r="R45" s="551"/>
      <c r="S45" s="203"/>
    </row>
    <row r="46" spans="1:19" ht="15.75" thickBot="1" x14ac:dyDescent="0.3">
      <c r="A46" s="204" t="s">
        <v>90</v>
      </c>
      <c r="B46" s="205"/>
      <c r="C46" s="205"/>
      <c r="D46" s="206" t="s">
        <v>58</v>
      </c>
      <c r="E46" s="9"/>
      <c r="F46" s="170"/>
      <c r="G46" s="10"/>
      <c r="H46" s="24"/>
      <c r="I46" s="207"/>
      <c r="J46" s="172"/>
      <c r="K46" s="161"/>
      <c r="L46" s="173"/>
      <c r="M46" s="153"/>
      <c r="N46" s="208"/>
      <c r="O46" s="154"/>
      <c r="P46" s="154"/>
      <c r="Q46" s="524"/>
      <c r="R46" s="525"/>
      <c r="S46" s="166"/>
    </row>
    <row r="47" spans="1:19" ht="16.5" x14ac:dyDescent="0.25">
      <c r="A47" s="526" t="s">
        <v>91</v>
      </c>
      <c r="B47" s="527"/>
      <c r="C47" s="528"/>
      <c r="D47" s="209" t="s">
        <v>58</v>
      </c>
      <c r="E47" s="97" t="s">
        <v>92</v>
      </c>
      <c r="F47" s="101"/>
      <c r="G47" s="101"/>
      <c r="H47" s="101"/>
      <c r="I47" s="101"/>
      <c r="J47" s="101"/>
      <c r="K47" s="101"/>
      <c r="L47" s="100" t="s">
        <v>58</v>
      </c>
      <c r="M47" s="103"/>
      <c r="N47" s="101"/>
      <c r="O47" s="101"/>
      <c r="P47" s="101"/>
      <c r="Q47" s="529" t="s">
        <v>93</v>
      </c>
      <c r="R47" s="530"/>
      <c r="S47" s="210" t="s">
        <v>94</v>
      </c>
    </row>
    <row r="48" spans="1:19" x14ac:dyDescent="0.25">
      <c r="A48" s="469"/>
      <c r="B48" s="531"/>
      <c r="C48" s="532"/>
      <c r="D48" s="535"/>
      <c r="E48" s="211"/>
      <c r="F48" s="212"/>
      <c r="G48" s="212"/>
      <c r="H48" s="212"/>
      <c r="I48" s="212"/>
      <c r="J48" s="212"/>
      <c r="K48" s="212"/>
      <c r="L48" s="213"/>
      <c r="M48" s="214"/>
      <c r="N48" s="212"/>
      <c r="O48" s="212"/>
      <c r="P48" s="212"/>
      <c r="Q48" s="537"/>
      <c r="R48" s="538"/>
      <c r="S48" s="215"/>
    </row>
    <row r="49" spans="1:19" ht="15.75" thickBot="1" x14ac:dyDescent="0.3">
      <c r="A49" s="471"/>
      <c r="B49" s="533"/>
      <c r="C49" s="534"/>
      <c r="D49" s="536"/>
      <c r="E49" s="216"/>
      <c r="F49" s="110"/>
      <c r="G49" s="110"/>
      <c r="H49" s="110"/>
      <c r="I49" s="110"/>
      <c r="J49" s="110"/>
      <c r="K49" s="110"/>
      <c r="L49" s="539"/>
      <c r="M49" s="540"/>
      <c r="N49" s="540"/>
      <c r="O49" s="540"/>
      <c r="P49" s="541"/>
      <c r="Q49" s="542">
        <f>SUM(Q35:R46)</f>
        <v>0</v>
      </c>
      <c r="R49" s="543"/>
      <c r="S49" s="217"/>
    </row>
  </sheetData>
  <mergeCells count="75">
    <mergeCell ref="H1:P3"/>
    <mergeCell ref="Q1:S1"/>
    <mergeCell ref="Q2:S2"/>
    <mergeCell ref="Q3:S3"/>
    <mergeCell ref="A4:E4"/>
    <mergeCell ref="F4:G4"/>
    <mergeCell ref="H4:N4"/>
    <mergeCell ref="O4:P4"/>
    <mergeCell ref="Q4:S4"/>
    <mergeCell ref="A5:E6"/>
    <mergeCell ref="F5:G7"/>
    <mergeCell ref="H5:N5"/>
    <mergeCell ref="O5:P5"/>
    <mergeCell ref="Q5:S5"/>
    <mergeCell ref="H6:N6"/>
    <mergeCell ref="O6:P6"/>
    <mergeCell ref="Q6:S6"/>
    <mergeCell ref="A7:E7"/>
    <mergeCell ref="H7:N7"/>
    <mergeCell ref="B9:B10"/>
    <mergeCell ref="C9:C10"/>
    <mergeCell ref="F9:I9"/>
    <mergeCell ref="K9:K10"/>
    <mergeCell ref="N9:N10"/>
    <mergeCell ref="R15:S15"/>
    <mergeCell ref="O7:P7"/>
    <mergeCell ref="Q7:S7"/>
    <mergeCell ref="Q8:Q10"/>
    <mergeCell ref="R8:S10"/>
    <mergeCell ref="O9:O10"/>
    <mergeCell ref="P9:P10"/>
    <mergeCell ref="R11:S11"/>
    <mergeCell ref="R12:S12"/>
    <mergeCell ref="R13:S13"/>
    <mergeCell ref="R14:S14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Q40:R40"/>
    <mergeCell ref="A28:D28"/>
    <mergeCell ref="E28:M28"/>
    <mergeCell ref="O28:Q28"/>
    <mergeCell ref="R28:S29"/>
    <mergeCell ref="Q32:R33"/>
    <mergeCell ref="S32:S33"/>
    <mergeCell ref="Q35:R35"/>
    <mergeCell ref="Q36:R36"/>
    <mergeCell ref="Q37:R37"/>
    <mergeCell ref="Q38:R38"/>
    <mergeCell ref="Q39:R39"/>
    <mergeCell ref="A41:D43"/>
    <mergeCell ref="Q41:R41"/>
    <mergeCell ref="Q42:R42"/>
    <mergeCell ref="Q43:R43"/>
    <mergeCell ref="A44:C45"/>
    <mergeCell ref="D44:D45"/>
    <mergeCell ref="Q44:R44"/>
    <mergeCell ref="Q45:R45"/>
    <mergeCell ref="Q46:R46"/>
    <mergeCell ref="A47:C47"/>
    <mergeCell ref="Q47:R47"/>
    <mergeCell ref="A48:C49"/>
    <mergeCell ref="D48:D49"/>
    <mergeCell ref="Q48:R48"/>
    <mergeCell ref="L49:P49"/>
    <mergeCell ref="Q49:R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9217" r:id="rId3">
          <objectPr defaultSize="0" autoLine="0" autoPict="0" r:id="rId4">
            <anchor moveWithCells="1">
              <from>
                <xdr:col>2</xdr:col>
                <xdr:colOff>85725</xdr:colOff>
                <xdr:row>0</xdr:row>
                <xdr:rowOff>19050</xdr:rowOff>
              </from>
              <to>
                <xdr:col>2</xdr:col>
                <xdr:colOff>533400</xdr:colOff>
                <xdr:row>2</xdr:row>
                <xdr:rowOff>57150</xdr:rowOff>
              </to>
            </anchor>
          </objectPr>
        </oleObject>
      </mc:Choice>
      <mc:Fallback>
        <oleObject progId="PBrush" shapeId="921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Training Expense Log</vt:lpstr>
      <vt:lpstr>Lucy Ricardo</vt:lpstr>
      <vt:lpstr>Ricky Ricardo</vt:lpstr>
      <vt:lpstr>Ethel Mertz</vt:lpstr>
      <vt:lpstr>Fred Mertz</vt:lpstr>
      <vt:lpstr>Team Member 5</vt:lpstr>
      <vt:lpstr>Team Member 6</vt:lpstr>
      <vt:lpstr>Team Member 7</vt:lpstr>
      <vt:lpstr>Team Member 8</vt:lpstr>
      <vt:lpstr>Team Member 9</vt:lpstr>
      <vt:lpstr>Team Member 10</vt:lpstr>
      <vt:lpstr>Team Member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Grace, TJ</dc:creator>
  <cp:lastModifiedBy>Grace, TJ</cp:lastModifiedBy>
  <dcterms:created xsi:type="dcterms:W3CDTF">2024-10-02T18:33:30Z</dcterms:created>
  <dcterms:modified xsi:type="dcterms:W3CDTF">2024-10-07T22:43:56Z</dcterms:modified>
</cp:coreProperties>
</file>